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887F20C-B906-4FD4-A79E-7798821C9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да ТС каз" sheetId="4" r:id="rId1"/>
    <sheet name="вода  ТС" sheetId="1" r:id="rId2"/>
  </sheets>
  <definedNames>
    <definedName name="_xlnm.Print_Area" localSheetId="1">'вода  ТС'!$A$1:$G$148</definedName>
    <definedName name="_xlnm.Print_Area" localSheetId="0">'вода ТС каз'!$A$1:$G$148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5" i="4" l="1"/>
  <c r="I125" i="4"/>
  <c r="E125" i="4"/>
  <c r="E126" i="4" s="1"/>
  <c r="E60" i="4"/>
  <c r="I126" i="4" s="1"/>
  <c r="E135" i="1"/>
  <c r="E125" i="1"/>
  <c r="E126" i="1" s="1"/>
  <c r="E60" i="1"/>
  <c r="I126" i="1" s="1"/>
  <c r="I1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14" authorId="0" shapeId="0" xr:uid="{E1D18FF8-F8F6-4CDA-ACDA-7A2AEBB5D282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  <comment ref="E131" authorId="0" shapeId="0" xr:uid="{AC4AB60E-3F46-4014-B874-B34A830BDBD7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  <comment ref="E142" authorId="0" shapeId="0" xr:uid="{2CBE86F0-0589-4CD3-9CFA-D5305EFE7865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  <comment ref="E13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  <comment ref="E14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декабрь</t>
        </r>
      </text>
    </comment>
  </commentList>
</comments>
</file>

<file path=xl/sharedStrings.xml><?xml version="1.0" encoding="utf-8"?>
<sst xmlns="http://schemas.openxmlformats.org/spreadsheetml/2006/main" count="742" uniqueCount="344">
  <si>
    <t xml:space="preserve">Государственное коммунальное предприятие «Костанай-Су»  акимата города Костаная государственного учреждения «Отдел жилищно-коммунального хозяйства,пассажирского транспорта и автомобильных дорог акимата города Костаная» </t>
  </si>
  <si>
    <t>№ п/п</t>
  </si>
  <si>
    <t xml:space="preserve">наименование показателей </t>
  </si>
  <si>
    <t>ед. изм.</t>
  </si>
  <si>
    <t>%</t>
  </si>
  <si>
    <t>примечание</t>
  </si>
  <si>
    <t>I</t>
  </si>
  <si>
    <t>Затраты на предоставление услуг, всего</t>
  </si>
  <si>
    <t>т.тенге</t>
  </si>
  <si>
    <t>1.</t>
  </si>
  <si>
    <t>Материальные затраты, всего</t>
  </si>
  <si>
    <t>1.1</t>
  </si>
  <si>
    <t>сырье и материалы</t>
  </si>
  <si>
    <t>1.2</t>
  </si>
  <si>
    <t>ГСМ</t>
  </si>
  <si>
    <t>1.3</t>
  </si>
  <si>
    <t>электроэнергия</t>
  </si>
  <si>
    <t xml:space="preserve">цена </t>
  </si>
  <si>
    <t>объем</t>
  </si>
  <si>
    <t>1.4</t>
  </si>
  <si>
    <t>теплоэнергия</t>
  </si>
  <si>
    <t>1.5</t>
  </si>
  <si>
    <t>вода покупная</t>
  </si>
  <si>
    <t>1.6</t>
  </si>
  <si>
    <t>топливо</t>
  </si>
  <si>
    <t>2.</t>
  </si>
  <si>
    <t>Затраты на оплату труда, всего</t>
  </si>
  <si>
    <t>2.1</t>
  </si>
  <si>
    <t>заработная плата произв. персонала</t>
  </si>
  <si>
    <t>среднемесячная зарплата</t>
  </si>
  <si>
    <t>тенге</t>
  </si>
  <si>
    <t>численность произв. персонала</t>
  </si>
  <si>
    <t>чел.</t>
  </si>
  <si>
    <t>2.2</t>
  </si>
  <si>
    <t>социальный налог и соцотчисл</t>
  </si>
  <si>
    <t>2.3</t>
  </si>
  <si>
    <t>обяз. професс. пенсионные взносы (5%)</t>
  </si>
  <si>
    <t>рост ставки с 1,5% до 2,5%</t>
  </si>
  <si>
    <t>2.4</t>
  </si>
  <si>
    <t>заработная плата всп. персонала</t>
  </si>
  <si>
    <t>численность вспом. персонала</t>
  </si>
  <si>
    <t>2.5</t>
  </si>
  <si>
    <t>2.6</t>
  </si>
  <si>
    <t>3.</t>
  </si>
  <si>
    <t>Амортизация</t>
  </si>
  <si>
    <t>4.</t>
  </si>
  <si>
    <t>Ремонт, всего</t>
  </si>
  <si>
    <t>5.</t>
  </si>
  <si>
    <t xml:space="preserve">Прочие затраты, всего </t>
  </si>
  <si>
    <t>5.1</t>
  </si>
  <si>
    <t xml:space="preserve">услуги связи </t>
  </si>
  <si>
    <t>5.2</t>
  </si>
  <si>
    <t>услуги охраны</t>
  </si>
  <si>
    <t>5.3</t>
  </si>
  <si>
    <t>дезинфекция, дератизация</t>
  </si>
  <si>
    <t>5.4</t>
  </si>
  <si>
    <t>охрана труда и техника безопасности</t>
  </si>
  <si>
    <t>5.5</t>
  </si>
  <si>
    <t>плата за пользование природными ресурсами</t>
  </si>
  <si>
    <t>5.6</t>
  </si>
  <si>
    <t>налог на ДПИ</t>
  </si>
  <si>
    <t>5.7</t>
  </si>
  <si>
    <t>обязательные виды страхования, в том числе</t>
  </si>
  <si>
    <t>рост ФОТа</t>
  </si>
  <si>
    <t>5.8</t>
  </si>
  <si>
    <t>платежи за эмиссию в окружающую среду</t>
  </si>
  <si>
    <t>5.9</t>
  </si>
  <si>
    <t>другие затраты</t>
  </si>
  <si>
    <t>5.9.2</t>
  </si>
  <si>
    <t>обслуживание охранной и пожарной сигнализации, видеонаблюдение</t>
  </si>
  <si>
    <t>5.9.3</t>
  </si>
  <si>
    <t>вывоз мусора</t>
  </si>
  <si>
    <t>5.9.4</t>
  </si>
  <si>
    <t>канцелярские товары</t>
  </si>
  <si>
    <t>5.9.6</t>
  </si>
  <si>
    <t>расходы на содержание техсредств (ВТ)</t>
  </si>
  <si>
    <t>5.9.7</t>
  </si>
  <si>
    <t>ликвидационный фонд</t>
  </si>
  <si>
    <t>5.9.8</t>
  </si>
  <si>
    <t>услуги автотранспорта и механизмов</t>
  </si>
  <si>
    <t>5.9.9</t>
  </si>
  <si>
    <t>услуги в области инжиниринга проектные</t>
  </si>
  <si>
    <t>5.9.10</t>
  </si>
  <si>
    <t>утилизация отработанных шин, промасленной ветоши, отработанных фильтров и древесных опилок</t>
  </si>
  <si>
    <t>5.9.12</t>
  </si>
  <si>
    <t>испытание э/оборудования и заземленных устройств</t>
  </si>
  <si>
    <t>5.9.14</t>
  </si>
  <si>
    <t>поверка счетчиков э/энергии и транформаторов тока</t>
  </si>
  <si>
    <t>5.9.16</t>
  </si>
  <si>
    <t>аттестация лаборатории и др разрешит документы</t>
  </si>
  <si>
    <t>5.9.17</t>
  </si>
  <si>
    <t>технический осмотр автотранспортных средств</t>
  </si>
  <si>
    <t>5.9.18</t>
  </si>
  <si>
    <t>поверка средств измерений (манометры и др )</t>
  </si>
  <si>
    <t>5.9.19</t>
  </si>
  <si>
    <t>доступ к системе мониторинга автотранспорта</t>
  </si>
  <si>
    <t>5.9.21</t>
  </si>
  <si>
    <t>проведение анализов питьевой воды</t>
  </si>
  <si>
    <t>5.9.22</t>
  </si>
  <si>
    <t>экспертиза промбезопасности технических устройств</t>
  </si>
  <si>
    <t>оплата временной нетрудоспособности</t>
  </si>
  <si>
    <t>5.9.25</t>
  </si>
  <si>
    <t>командировочные расходы</t>
  </si>
  <si>
    <t>5.9.26</t>
  </si>
  <si>
    <t>техническое обслуживание</t>
  </si>
  <si>
    <t>5.9.33</t>
  </si>
  <si>
    <t>шиномонтажные работы</t>
  </si>
  <si>
    <t>5.9.34</t>
  </si>
  <si>
    <t>оформление землеустроительных актов</t>
  </si>
  <si>
    <t>5.9.40</t>
  </si>
  <si>
    <t>содержание и техническое обслуживание</t>
  </si>
  <si>
    <t>5.9.42</t>
  </si>
  <si>
    <t>затраты по регистрации объектов</t>
  </si>
  <si>
    <t>5.9.43</t>
  </si>
  <si>
    <t>непредвиденные</t>
  </si>
  <si>
    <t>II</t>
  </si>
  <si>
    <t>Расходы периода, всего</t>
  </si>
  <si>
    <t>6.</t>
  </si>
  <si>
    <t>Общие и административные расходы, всего</t>
  </si>
  <si>
    <t>6.1</t>
  </si>
  <si>
    <t>оплата труда адм. персонала</t>
  </si>
  <si>
    <t>численность адм. персонала</t>
  </si>
  <si>
    <t>6.2</t>
  </si>
  <si>
    <t>6.3</t>
  </si>
  <si>
    <t>налоговые платежи</t>
  </si>
  <si>
    <t>6.4</t>
  </si>
  <si>
    <t>услуги банка</t>
  </si>
  <si>
    <t>6.5</t>
  </si>
  <si>
    <t>амортизация</t>
  </si>
  <si>
    <t>6.6</t>
  </si>
  <si>
    <t>прочие расходы</t>
  </si>
  <si>
    <t>6.6.1</t>
  </si>
  <si>
    <t>коммунальные услуги</t>
  </si>
  <si>
    <t>6.6.2</t>
  </si>
  <si>
    <t>услуги связи</t>
  </si>
  <si>
    <t>6.6.3</t>
  </si>
  <si>
    <t>расходы на содержание и обслуживание ВТ</t>
  </si>
  <si>
    <t>6.6.4</t>
  </si>
  <si>
    <t>обязательные виды страхования</t>
  </si>
  <si>
    <t xml:space="preserve"> - социальное медицинское страхование</t>
  </si>
  <si>
    <t>6.6.5</t>
  </si>
  <si>
    <t>6.6.6</t>
  </si>
  <si>
    <t>информационные услуги</t>
  </si>
  <si>
    <t>6.6.7</t>
  </si>
  <si>
    <t>периодическая печать</t>
  </si>
  <si>
    <t>6.6.8</t>
  </si>
  <si>
    <t>канцелярские расходы</t>
  </si>
  <si>
    <t>программное сопровождение</t>
  </si>
  <si>
    <t>почтовые расходы</t>
  </si>
  <si>
    <t>снятие архивных данных с теплосчетчика</t>
  </si>
  <si>
    <t>аудиторские услуги</t>
  </si>
  <si>
    <t>охрана труда и ТБ</t>
  </si>
  <si>
    <t>обучение</t>
  </si>
  <si>
    <t>ремонт основных средств</t>
  </si>
  <si>
    <t xml:space="preserve">прочие </t>
  </si>
  <si>
    <t>7.</t>
  </si>
  <si>
    <t>Расходы по реализации, всего</t>
  </si>
  <si>
    <t>7.1</t>
  </si>
  <si>
    <t>заработная плата</t>
  </si>
  <si>
    <t>численность персонала</t>
  </si>
  <si>
    <t>7.2</t>
  </si>
  <si>
    <t>7.3</t>
  </si>
  <si>
    <t>7.4</t>
  </si>
  <si>
    <t>инкассация</t>
  </si>
  <si>
    <t>7.5</t>
  </si>
  <si>
    <t>7.5.1</t>
  </si>
  <si>
    <t xml:space="preserve">расходы на содержание и обслуживание ВТ  </t>
  </si>
  <si>
    <t>7.5.3</t>
  </si>
  <si>
    <t>7.5.4</t>
  </si>
  <si>
    <t>7.5.5</t>
  </si>
  <si>
    <t>7.5.6</t>
  </si>
  <si>
    <t>обслуживание ККМ и WEB-касс</t>
  </si>
  <si>
    <t>материал для опломбировнаия, в том числе пломбы и прочий материалы</t>
  </si>
  <si>
    <t>8.</t>
  </si>
  <si>
    <t>Расходы на выплату вознаграждений</t>
  </si>
  <si>
    <t xml:space="preserve"> - по кредиту ЕБРР</t>
  </si>
  <si>
    <t xml:space="preserve"> - по бюджетному кредиту "Нурлы Жол"</t>
  </si>
  <si>
    <t>9.</t>
  </si>
  <si>
    <t>Обслуживание кредита (комиссии) ЕБРР</t>
  </si>
  <si>
    <t>III</t>
  </si>
  <si>
    <t>Всего затрат на предоставление услуг</t>
  </si>
  <si>
    <t>IV</t>
  </si>
  <si>
    <t>Доход (прибыль)</t>
  </si>
  <si>
    <t>Выплата основного долга по кредиту ЕБРР</t>
  </si>
  <si>
    <t>VI</t>
  </si>
  <si>
    <t>Выплата основного долга по бюджетному кредиту "Нурлы Жол"</t>
  </si>
  <si>
    <t>VII</t>
  </si>
  <si>
    <t>Регулируемая база задействованных активов (РБА)</t>
  </si>
  <si>
    <t>VIII</t>
  </si>
  <si>
    <t>Всего доходов</t>
  </si>
  <si>
    <t>население</t>
  </si>
  <si>
    <t>тепловые компании</t>
  </si>
  <si>
    <t>прочие потребители</t>
  </si>
  <si>
    <t>бюджетные организации</t>
  </si>
  <si>
    <t>IX</t>
  </si>
  <si>
    <t>Объем оказываемых услуг</t>
  </si>
  <si>
    <t>тыс.м3</t>
  </si>
  <si>
    <t>X</t>
  </si>
  <si>
    <t>Нормативные технические потери</t>
  </si>
  <si>
    <t>Тариф (без НДС)</t>
  </si>
  <si>
    <t>тенге/м3</t>
  </si>
  <si>
    <t>Оплата временной нетрудоспособности</t>
  </si>
  <si>
    <t>ОПВР</t>
  </si>
  <si>
    <t>прочие непредвиденные расходы</t>
  </si>
  <si>
    <t>V</t>
  </si>
  <si>
    <t xml:space="preserve">% отклонения </t>
  </si>
  <si>
    <t xml:space="preserve"> факт  2025</t>
  </si>
  <si>
    <t>Администрация ГКП "Костанай-Су"</t>
  </si>
  <si>
    <t>Отчет об исполнении тарифной сметы на услуги по подаче воды по магистральным трубопроводам и распределительным сетям за 2025 год</t>
  </si>
  <si>
    <t>обеспечение информ безопасности</t>
  </si>
  <si>
    <t>рост цен и объемов</t>
  </si>
  <si>
    <t>внеплановая</t>
  </si>
  <si>
    <t>удорожание ТЭ</t>
  </si>
  <si>
    <t>дифференциация по населению до 01 сентября</t>
  </si>
  <si>
    <t xml:space="preserve">справочно: дифтарифы по соц нормам </t>
  </si>
  <si>
    <t>сокращ числ</t>
  </si>
  <si>
    <t xml:space="preserve"> Принято в тарифе Приказ 309 - ОД</t>
  </si>
  <si>
    <t>инвестпрограмма</t>
  </si>
  <si>
    <t>Приложение 5 к Правилам осуществления деятельности субъектами естественных монополий Форма 2</t>
  </si>
  <si>
    <t xml:space="preserve">р\б №  </t>
  </si>
  <si>
    <t>көрсеткіштер атауы</t>
  </si>
  <si>
    <t>өлш. бірл.</t>
  </si>
  <si>
    <t xml:space="preserve">ауытқу %  </t>
  </si>
  <si>
    <t>ескерту</t>
  </si>
  <si>
    <t>Табиғи монополиялар субъектілерінің қызметін
жүзеге асыру қағидаларына 5-қосымша
 	2-нысан</t>
  </si>
  <si>
    <t xml:space="preserve">"Қостанай қаласы әкімдігінің тұрғын үй-коммуналдық шаруашылығы, жолаушылар көлігі және автомобиль жолдары бөлімі" мемлекеттік мекемесінің Қостанай қаласы әкімдігінің "Қостанай-Су" мемлекеттік коммуналдық кәсіпорны </t>
  </si>
  <si>
    <t>2025 жылғы магистральдық құбыржолдар және тарату желілері арқылы су беру қызметтеріне арналған тарифтік сметаның орындалуы туралы есеп</t>
  </si>
  <si>
    <t xml:space="preserve"> Тарифте қабылданды   № 309 - НҚ бұйрық</t>
  </si>
  <si>
    <t xml:space="preserve"> 2025 нақты</t>
  </si>
  <si>
    <t>мың теңге</t>
  </si>
  <si>
    <t>адам</t>
  </si>
  <si>
    <t>теңге</t>
  </si>
  <si>
    <t>бағалар мен көлемдердің өсуі</t>
  </si>
  <si>
    <t>жоспардан тыс</t>
  </si>
  <si>
    <t>ЖЭ қымбаттауы</t>
  </si>
  <si>
    <t>Қызметтерді ұсынуға жұмсалатын шығындар, барлығы</t>
  </si>
  <si>
    <t>Материалдық шығындар, барлығы</t>
  </si>
  <si>
    <t>шикізат пен материалдар</t>
  </si>
  <si>
    <t>ЖЖМ</t>
  </si>
  <si>
    <t>электр энергиясы</t>
  </si>
  <si>
    <t>бағасы</t>
  </si>
  <si>
    <t>көлемі</t>
  </si>
  <si>
    <t>жылу энергиясы</t>
  </si>
  <si>
    <t>сатып алынатын су</t>
  </si>
  <si>
    <t>отын</t>
  </si>
  <si>
    <t>еңбекақы төлеуге жұмсалатын шығындар, барлығы</t>
  </si>
  <si>
    <t>өндірістік персоналдың еңбекақысы</t>
  </si>
  <si>
    <t>орташа айлық еңбекақы</t>
  </si>
  <si>
    <t>өндірістік персоналдың саны</t>
  </si>
  <si>
    <t>әлеуметтік салық және әлеуметтік аударымдар</t>
  </si>
  <si>
    <t>міндетті кәсіптік зейнетақы жарналары (5%)</t>
  </si>
  <si>
    <t>ЖМЗЖ</t>
  </si>
  <si>
    <t>қосалқы персоналдың саны</t>
  </si>
  <si>
    <t>қосалқы персоналдың еңбекақысы</t>
  </si>
  <si>
    <t>Жөндеу, барлығы</t>
  </si>
  <si>
    <t xml:space="preserve">Басқа шығындар, барлығы </t>
  </si>
  <si>
    <t xml:space="preserve">байланыс қызметтері </t>
  </si>
  <si>
    <t>күзет қызметтері</t>
  </si>
  <si>
    <t>еңбекті қорғау және қауіпсіздік техникасы</t>
  </si>
  <si>
    <t>табиғи ресурстарды пайдаланғаны үшін төлемақы</t>
  </si>
  <si>
    <t>ПҚӨ салығы</t>
  </si>
  <si>
    <t>міндетті сақтандыру түрлері, соның ішінде:</t>
  </si>
  <si>
    <t>Қоршаған ортаға эмиссиялар үшін төлемдер</t>
  </si>
  <si>
    <t xml:space="preserve">басқа шығындар, барлығы </t>
  </si>
  <si>
    <t>күзет және өрт дабылына қызмет көрсету, бейнебақылау</t>
  </si>
  <si>
    <t>қоқыс шығару</t>
  </si>
  <si>
    <t>кеңсе тауарлары</t>
  </si>
  <si>
    <t>техникалық  құралдарды (ЕТ) күтіп ұстауға жұмсалатын шығыстар</t>
  </si>
  <si>
    <t>тарату қоры</t>
  </si>
  <si>
    <t>автокөлік және механизмдер қызметтері</t>
  </si>
  <si>
    <t>инжиниринг саласындағы қызметтер, жобалық</t>
  </si>
  <si>
    <t xml:space="preserve">пайдаланылған шиналарды, майланған шүберектерді, пайдаланылған сүзгілерді және ағаш үгінділерін кәдеге жарату </t>
  </si>
  <si>
    <t>электр жабдықтарын және жерге тұйықтау құрылғыларын сынау</t>
  </si>
  <si>
    <t>э\энергиясын есептегіштерді және ток трансформаторларын тексеру</t>
  </si>
  <si>
    <t>зертхананы аттестаттау және басқа да рұқсат құжаттары</t>
  </si>
  <si>
    <t>автокөлік құралдарын техникалық байқау</t>
  </si>
  <si>
    <t>өлшеу құралдарын (манометрлер және т.б.) тексеру</t>
  </si>
  <si>
    <t>автокөлікті мониторингтеу жүйесіне қол жеткізу</t>
  </si>
  <si>
    <t>ауыз су талдауларын жүргізу</t>
  </si>
  <si>
    <t>техникалық құрылғылардың өнеркәсіптік қауіпсіздігіне сараптама жүргізу</t>
  </si>
  <si>
    <t>іссапар шығыстары</t>
  </si>
  <si>
    <t>техникалық қызмет көрсету</t>
  </si>
  <si>
    <t>шина монтаждау жұмыстары</t>
  </si>
  <si>
    <t>жерге орналастыру актілерін ресімдеу</t>
  </si>
  <si>
    <t>күтіп ұстау және техникалық қызмет көрсету</t>
  </si>
  <si>
    <t>объектілерді тіркеу бойынша шығындар</t>
  </si>
  <si>
    <t>уақытша еңбекке жарамсыздық бойынша төлем</t>
  </si>
  <si>
    <t>күтпеген</t>
  </si>
  <si>
    <t>Кезең шығыстары, барлығы</t>
  </si>
  <si>
    <t>Жалпы және әкімшілік шығыстар, барлығы</t>
  </si>
  <si>
    <t>әкімшілік персоналдың еңбегіне ақы төлеу</t>
  </si>
  <si>
    <t>әкімшілік персоналдың саны</t>
  </si>
  <si>
    <t>салық төлемдері</t>
  </si>
  <si>
    <t>банк қызметтері</t>
  </si>
  <si>
    <t>басқа шығыстар</t>
  </si>
  <si>
    <t>коммуналдық қызметтер</t>
  </si>
  <si>
    <t>ЕТ күтіп ұстау және қызмет көрсету шығыстары</t>
  </si>
  <si>
    <t>міндетті сақтандыру түрлері</t>
  </si>
  <si>
    <t xml:space="preserve"> - әлеуметтік медициналық сақтандыру</t>
  </si>
  <si>
    <t>ақпараттық қызметтер</t>
  </si>
  <si>
    <t>мерзімдік баспа</t>
  </si>
  <si>
    <t>басқа шығындар</t>
  </si>
  <si>
    <t>кеңсе шығындары</t>
  </si>
  <si>
    <t>бағдарламалық сүйемелдеу</t>
  </si>
  <si>
    <t>пошта шығыстары</t>
  </si>
  <si>
    <t>жылу есептегіштен мұрағаттық деректерді алу</t>
  </si>
  <si>
    <t>аудиторлық қызметтер</t>
  </si>
  <si>
    <t>оқыту</t>
  </si>
  <si>
    <t>негізгі құралдарды жөндеу</t>
  </si>
  <si>
    <t>басқалар</t>
  </si>
  <si>
    <t>өткізу бойынша шығыстар, барлығы</t>
  </si>
  <si>
    <t>еңбекақы</t>
  </si>
  <si>
    <t>персонал саны</t>
  </si>
  <si>
    <t>БКМ және WEB-кассаларға қызмет көрсету</t>
  </si>
  <si>
    <t>пломбалау материалдары, оның ішінде пломбалар және басқа да материалдар</t>
  </si>
  <si>
    <t>кеңсе шығыстары</t>
  </si>
  <si>
    <t>ақпараттық қауіпсіздікті қамтамасыз ету</t>
  </si>
  <si>
    <t>күтпеген басқа шығыстар</t>
  </si>
  <si>
    <t>сыйақыларды төлеу бойынша шығыстар</t>
  </si>
  <si>
    <t xml:space="preserve"> - ЕҚДБ кредиті бойынша</t>
  </si>
  <si>
    <t xml:space="preserve"> -  "Нұрлы Жол" бюджеттік кредиті бойынша</t>
  </si>
  <si>
    <t>ЕҚДБ кредитіне қызмет көрсету (комиссиялар)</t>
  </si>
  <si>
    <t>Қызметтер көрсетуге жұмсалатын жалпы шығындар</t>
  </si>
  <si>
    <t>Кіріс (пайда)</t>
  </si>
  <si>
    <t>ЕҚДБ кредиті бойынша негізгі борышты өтеу</t>
  </si>
  <si>
    <t>«Нұрлы Жол» бюджеттік кредиті бойынша негізгі борышты өтеу</t>
  </si>
  <si>
    <t>Реттеліп көрсетілетін тартылған активтер базасы (РАБ)</t>
  </si>
  <si>
    <t>Кірістер барлығы</t>
  </si>
  <si>
    <t>халық</t>
  </si>
  <si>
    <t>жылу компаниялары</t>
  </si>
  <si>
    <t>басқа тұтынушылар</t>
  </si>
  <si>
    <t>бюджеттік ұйымдар</t>
  </si>
  <si>
    <t>анықтама үшін: әлеуметтік нормалар бойынша сараланған тарифтер</t>
  </si>
  <si>
    <t>Көрсетілетін қызметтер көлемі</t>
  </si>
  <si>
    <t>Нормативтік техникалық ысыраптар</t>
  </si>
  <si>
    <t>мың м3</t>
  </si>
  <si>
    <t>теңге/м3</t>
  </si>
  <si>
    <t>Тариф (ҚҚС-сыз)</t>
  </si>
  <si>
    <t>инвестбағдарлама</t>
  </si>
  <si>
    <t>"Қостанай-Су" МКК әкімшілігі</t>
  </si>
  <si>
    <t>1 қыркүйекке дейінгі халық бойынша саралау</t>
  </si>
  <si>
    <t>мөлшерлеменің 1,5%-дан 2,5%-ға дейін өсуі</t>
  </si>
  <si>
    <t>ЕТҚ ұлғаюы</t>
  </si>
  <si>
    <t>сандардың қысқаруы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</si>
</sst>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" fontId="2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D0EC-C554-4F83-B7EF-D93D20190696}">
  <sheetPr>
    <tabColor rgb="FFFFFF00"/>
  </sheetPr>
  <dimension ref="A2:I148"/>
  <sheetViews>
    <sheetView tabSelected="1" view="pageBreakPreview" zoomScale="115" zoomScaleNormal="115" zoomScaleSheetLayoutView="115" workbookViewId="0">
      <pane ySplit="8" topLeftCell="A138" activePane="bottomLeft" state="frozen"/>
      <selection pane="bottomLeft" activeCell="B32" sqref="B32"/>
    </sheetView>
  </sheetViews>
  <sheetFormatPr defaultRowHeight="12.75" x14ac:dyDescent="0.25"/>
  <cols>
    <col min="1" max="1" width="5" style="1" customWidth="1"/>
    <col min="2" max="2" width="40.7109375" style="7" customWidth="1"/>
    <col min="3" max="3" width="11.42578125" style="1" customWidth="1"/>
    <col min="4" max="5" width="13.28515625" style="1" customWidth="1"/>
    <col min="6" max="6" width="13.28515625" style="8" customWidth="1"/>
    <col min="7" max="7" width="17.28515625" style="1" customWidth="1"/>
    <col min="8" max="8" width="9.140625" style="1"/>
    <col min="9" max="9" width="10.140625" style="1" bestFit="1" customWidth="1"/>
    <col min="10" max="16384" width="9.140625" style="1"/>
  </cols>
  <sheetData>
    <row r="2" spans="1:7" ht="42" customHeight="1" x14ac:dyDescent="0.25">
      <c r="E2" s="28" t="s">
        <v>224</v>
      </c>
      <c r="F2" s="29"/>
      <c r="G2" s="29"/>
    </row>
    <row r="3" spans="1:7" ht="23.25" customHeight="1" x14ac:dyDescent="0.25">
      <c r="A3" s="35" t="s">
        <v>225</v>
      </c>
      <c r="B3" s="35"/>
      <c r="C3" s="35"/>
      <c r="D3" s="36"/>
      <c r="E3" s="36"/>
      <c r="F3" s="36"/>
      <c r="G3" s="36"/>
    </row>
    <row r="4" spans="1:7" ht="36" customHeight="1" x14ac:dyDescent="0.25">
      <c r="A4" s="35"/>
      <c r="B4" s="35"/>
      <c r="C4" s="35"/>
      <c r="D4" s="36"/>
      <c r="E4" s="36"/>
      <c r="F4" s="36"/>
      <c r="G4" s="36"/>
    </row>
    <row r="5" spans="1:7" ht="10.5" customHeight="1" x14ac:dyDescent="0.25">
      <c r="A5" s="37" t="s">
        <v>226</v>
      </c>
      <c r="B5" s="37"/>
      <c r="C5" s="37"/>
      <c r="D5" s="38"/>
      <c r="E5" s="38"/>
      <c r="F5" s="38"/>
      <c r="G5" s="38"/>
    </row>
    <row r="6" spans="1:7" ht="12" customHeight="1" x14ac:dyDescent="0.25">
      <c r="A6" s="9"/>
      <c r="B6" s="10"/>
      <c r="C6" s="9"/>
    </row>
    <row r="7" spans="1:7" ht="39.75" customHeight="1" x14ac:dyDescent="0.25">
      <c r="A7" s="33" t="s">
        <v>219</v>
      </c>
      <c r="B7" s="34" t="s">
        <v>220</v>
      </c>
      <c r="C7" s="33" t="s">
        <v>221</v>
      </c>
      <c r="D7" s="39" t="s">
        <v>227</v>
      </c>
      <c r="E7" s="39" t="s">
        <v>228</v>
      </c>
      <c r="F7" s="40" t="s">
        <v>222</v>
      </c>
      <c r="G7" s="41" t="s">
        <v>223</v>
      </c>
    </row>
    <row r="8" spans="1:7" ht="19.5" customHeight="1" x14ac:dyDescent="0.25">
      <c r="A8" s="33"/>
      <c r="B8" s="34"/>
      <c r="C8" s="33"/>
      <c r="D8" s="39"/>
      <c r="E8" s="39"/>
      <c r="F8" s="40"/>
      <c r="G8" s="41"/>
    </row>
    <row r="9" spans="1:7" ht="24.75" customHeight="1" x14ac:dyDescent="0.25">
      <c r="A9" s="11" t="s">
        <v>6</v>
      </c>
      <c r="B9" s="12" t="s">
        <v>235</v>
      </c>
      <c r="C9" s="11" t="s">
        <v>229</v>
      </c>
      <c r="D9" s="6">
        <v>2954298.3788078539</v>
      </c>
      <c r="E9" s="6">
        <v>3320975.6482699998</v>
      </c>
      <c r="F9" s="13">
        <v>12.482140496280941</v>
      </c>
      <c r="G9" s="30" t="s">
        <v>232</v>
      </c>
    </row>
    <row r="10" spans="1:7" ht="19.5" customHeight="1" x14ac:dyDescent="0.25">
      <c r="A10" s="2" t="s">
        <v>9</v>
      </c>
      <c r="B10" s="27" t="s">
        <v>236</v>
      </c>
      <c r="C10" s="11" t="s">
        <v>229</v>
      </c>
      <c r="D10" s="3">
        <v>590727.55748930003</v>
      </c>
      <c r="E10" s="3">
        <v>622622.31541000004</v>
      </c>
      <c r="F10" s="13">
        <v>5.3992331179297874</v>
      </c>
      <c r="G10" s="31"/>
    </row>
    <row r="11" spans="1:7" ht="15.75" customHeight="1" x14ac:dyDescent="0.25">
      <c r="A11" s="2" t="s">
        <v>11</v>
      </c>
      <c r="B11" s="27" t="s">
        <v>237</v>
      </c>
      <c r="C11" s="11" t="s">
        <v>229</v>
      </c>
      <c r="D11" s="3">
        <v>94269.383327777789</v>
      </c>
      <c r="E11" s="3">
        <v>97149.585769999991</v>
      </c>
      <c r="F11" s="13">
        <v>3.0552893638941523</v>
      </c>
      <c r="G11" s="31"/>
    </row>
    <row r="12" spans="1:7" ht="17.25" customHeight="1" x14ac:dyDescent="0.25">
      <c r="A12" s="2" t="s">
        <v>13</v>
      </c>
      <c r="B12" s="27" t="s">
        <v>238</v>
      </c>
      <c r="C12" s="11" t="s">
        <v>229</v>
      </c>
      <c r="D12" s="3">
        <v>62811.59</v>
      </c>
      <c r="E12" s="3">
        <v>65407.00808</v>
      </c>
      <c r="F12" s="13">
        <v>4.1320687471850386</v>
      </c>
      <c r="G12" s="31"/>
    </row>
    <row r="13" spans="1:7" ht="16.5" customHeight="1" x14ac:dyDescent="0.25">
      <c r="A13" s="2" t="s">
        <v>15</v>
      </c>
      <c r="B13" s="27" t="s">
        <v>239</v>
      </c>
      <c r="C13" s="11" t="s">
        <v>229</v>
      </c>
      <c r="D13" s="3">
        <v>392783.60421485559</v>
      </c>
      <c r="E13" s="3">
        <v>399518.76475999999</v>
      </c>
      <c r="F13" s="13">
        <v>1.7147254806135497</v>
      </c>
      <c r="G13" s="31"/>
    </row>
    <row r="14" spans="1:7" ht="17.25" customHeight="1" x14ac:dyDescent="0.25">
      <c r="A14" s="2"/>
      <c r="B14" s="27" t="s">
        <v>240</v>
      </c>
      <c r="C14" s="26"/>
      <c r="D14" s="3">
        <v>33.246222263791239</v>
      </c>
      <c r="E14" s="3">
        <v>33.306919873309646</v>
      </c>
      <c r="F14" s="13">
        <v>0.18256994444903579</v>
      </c>
      <c r="G14" s="31"/>
    </row>
    <row r="15" spans="1:7" ht="17.25" customHeight="1" x14ac:dyDescent="0.25">
      <c r="A15" s="2"/>
      <c r="B15" s="27" t="s">
        <v>241</v>
      </c>
      <c r="C15" s="26"/>
      <c r="D15" s="3">
        <v>11814.383032704432</v>
      </c>
      <c r="E15" s="3">
        <v>11995.067880178034</v>
      </c>
      <c r="F15" s="13">
        <v>1.5293633782943385</v>
      </c>
      <c r="G15" s="31"/>
    </row>
    <row r="16" spans="1:7" ht="30.75" customHeight="1" x14ac:dyDescent="0.25">
      <c r="A16" s="2" t="s">
        <v>19</v>
      </c>
      <c r="B16" s="27" t="s">
        <v>242</v>
      </c>
      <c r="C16" s="11" t="s">
        <v>229</v>
      </c>
      <c r="D16" s="3">
        <v>28525.185106666664</v>
      </c>
      <c r="E16" s="3">
        <v>43412.686130000002</v>
      </c>
      <c r="F16" s="13">
        <v>52.190725380617977</v>
      </c>
      <c r="G16" s="31"/>
    </row>
    <row r="17" spans="1:7" ht="17.25" customHeight="1" x14ac:dyDescent="0.25">
      <c r="A17" s="2" t="s">
        <v>21</v>
      </c>
      <c r="B17" s="27" t="s">
        <v>243</v>
      </c>
      <c r="C17" s="11" t="s">
        <v>229</v>
      </c>
      <c r="D17" s="3">
        <v>12143.894840000003</v>
      </c>
      <c r="E17" s="3">
        <v>16943.918839999998</v>
      </c>
      <c r="F17" s="13">
        <v>39.526231602315114</v>
      </c>
      <c r="G17" s="31"/>
    </row>
    <row r="18" spans="1:7" ht="17.25" customHeight="1" x14ac:dyDescent="0.25">
      <c r="A18" s="2" t="s">
        <v>23</v>
      </c>
      <c r="B18" s="27" t="s">
        <v>244</v>
      </c>
      <c r="C18" s="11" t="s">
        <v>229</v>
      </c>
      <c r="D18" s="3">
        <v>193.90000000000003</v>
      </c>
      <c r="E18" s="3">
        <v>190.35182999999998</v>
      </c>
      <c r="F18" s="13">
        <v>-1.8298968540485072</v>
      </c>
      <c r="G18" s="32"/>
    </row>
    <row r="19" spans="1:7" ht="24" customHeight="1" x14ac:dyDescent="0.25">
      <c r="A19" s="2" t="s">
        <v>25</v>
      </c>
      <c r="B19" s="27" t="s">
        <v>245</v>
      </c>
      <c r="C19" s="11" t="s">
        <v>229</v>
      </c>
      <c r="D19" s="3">
        <v>1228386.9518507763</v>
      </c>
      <c r="E19" s="3">
        <v>1291208.6022100002</v>
      </c>
      <c r="F19" s="13">
        <v>5.1141580643275484</v>
      </c>
      <c r="G19" s="5"/>
    </row>
    <row r="20" spans="1:7" ht="17.25" customHeight="1" x14ac:dyDescent="0.25">
      <c r="A20" s="2" t="s">
        <v>27</v>
      </c>
      <c r="B20" s="27" t="s">
        <v>246</v>
      </c>
      <c r="C20" s="11" t="s">
        <v>229</v>
      </c>
      <c r="D20" s="3">
        <v>871793.84318327764</v>
      </c>
      <c r="E20" s="3">
        <v>888518.60793000041</v>
      </c>
      <c r="F20" s="13">
        <v>1.9184311609329305</v>
      </c>
      <c r="G20" s="4"/>
    </row>
    <row r="21" spans="1:7" ht="17.25" customHeight="1" x14ac:dyDescent="0.25">
      <c r="A21" s="2"/>
      <c r="B21" s="27" t="s">
        <v>247</v>
      </c>
      <c r="C21" s="26" t="s">
        <v>231</v>
      </c>
      <c r="D21" s="3">
        <v>296528.51808955026</v>
      </c>
      <c r="E21" s="3">
        <v>343964.7006814889</v>
      </c>
      <c r="F21" s="13">
        <v>15.997173862924422</v>
      </c>
      <c r="G21" s="17"/>
    </row>
    <row r="22" spans="1:7" ht="17.25" customHeight="1" x14ac:dyDescent="0.25">
      <c r="A22" s="2"/>
      <c r="B22" s="27" t="s">
        <v>248</v>
      </c>
      <c r="C22" s="26" t="s">
        <v>230</v>
      </c>
      <c r="D22" s="3">
        <v>245</v>
      </c>
      <c r="E22" s="3">
        <v>215.26400000000001</v>
      </c>
      <c r="F22" s="13">
        <v>-12.137142857142853</v>
      </c>
      <c r="G22" s="17"/>
    </row>
    <row r="23" spans="1:7" ht="17.25" customHeight="1" x14ac:dyDescent="0.25">
      <c r="A23" s="2" t="s">
        <v>33</v>
      </c>
      <c r="B23" s="27" t="s">
        <v>249</v>
      </c>
      <c r="C23" s="11" t="s">
        <v>229</v>
      </c>
      <c r="D23" s="3">
        <v>75550.95</v>
      </c>
      <c r="E23" s="3">
        <v>99653.817020000002</v>
      </c>
      <c r="F23" s="13">
        <v>31.902798072029547</v>
      </c>
      <c r="G23" s="17"/>
    </row>
    <row r="24" spans="1:7" ht="17.25" customHeight="1" x14ac:dyDescent="0.25">
      <c r="A24" s="2" t="s">
        <v>35</v>
      </c>
      <c r="B24" s="27" t="s">
        <v>250</v>
      </c>
      <c r="C24" s="11" t="s">
        <v>229</v>
      </c>
      <c r="D24" s="3">
        <v>16999.979942073915</v>
      </c>
      <c r="E24" s="3">
        <v>17137.65366</v>
      </c>
      <c r="F24" s="13">
        <v>0.80984635508510994</v>
      </c>
      <c r="G24" s="17"/>
    </row>
    <row r="25" spans="1:7" ht="21.75" customHeight="1" x14ac:dyDescent="0.25">
      <c r="A25" s="2"/>
      <c r="B25" s="27" t="s">
        <v>251</v>
      </c>
      <c r="C25" s="26"/>
      <c r="D25" s="3">
        <v>11178.01</v>
      </c>
      <c r="E25" s="3">
        <v>14358.68723</v>
      </c>
      <c r="F25" s="13">
        <v>28.454771734861566</v>
      </c>
      <c r="G25" s="17"/>
    </row>
    <row r="26" spans="1:7" ht="17.25" customHeight="1" x14ac:dyDescent="0.25">
      <c r="A26" s="2" t="s">
        <v>38</v>
      </c>
      <c r="B26" s="27" t="s">
        <v>253</v>
      </c>
      <c r="C26" s="11" t="s">
        <v>229</v>
      </c>
      <c r="D26" s="3">
        <v>225168.44944383338</v>
      </c>
      <c r="E26" s="3">
        <v>235860.02178999997</v>
      </c>
      <c r="F26" s="13">
        <v>4.7482550830610597</v>
      </c>
      <c r="G26" s="17"/>
    </row>
    <row r="27" spans="1:7" ht="17.25" customHeight="1" x14ac:dyDescent="0.25">
      <c r="A27" s="2"/>
      <c r="B27" s="27" t="s">
        <v>247</v>
      </c>
      <c r="C27" s="26" t="s">
        <v>231</v>
      </c>
      <c r="D27" s="3">
        <v>275941.72725959978</v>
      </c>
      <c r="E27" s="3">
        <v>299527.61072589655</v>
      </c>
      <c r="F27" s="13">
        <v>8.5474145938456427</v>
      </c>
      <c r="G27" s="4" t="s">
        <v>343</v>
      </c>
    </row>
    <row r="28" spans="1:7" ht="17.25" customHeight="1" x14ac:dyDescent="0.25">
      <c r="A28" s="2"/>
      <c r="B28" s="27" t="s">
        <v>252</v>
      </c>
      <c r="C28" s="26" t="s">
        <v>230</v>
      </c>
      <c r="D28" s="3">
        <v>68</v>
      </c>
      <c r="E28" s="3">
        <v>65.62</v>
      </c>
      <c r="F28" s="13">
        <v>-3.4999999999999933</v>
      </c>
      <c r="G28" s="17"/>
    </row>
    <row r="29" spans="1:7" ht="17.25" customHeight="1" x14ac:dyDescent="0.25">
      <c r="A29" s="2" t="s">
        <v>41</v>
      </c>
      <c r="B29" s="27" t="s">
        <v>249</v>
      </c>
      <c r="C29" s="11" t="s">
        <v>229</v>
      </c>
      <c r="D29" s="3">
        <v>19251.902427447756</v>
      </c>
      <c r="E29" s="3">
        <v>26880.17813</v>
      </c>
      <c r="F29" s="13">
        <v>39.62349036049801</v>
      </c>
      <c r="G29" s="17"/>
    </row>
    <row r="30" spans="1:7" ht="17.25" customHeight="1" x14ac:dyDescent="0.25">
      <c r="A30" s="2" t="s">
        <v>42</v>
      </c>
      <c r="B30" s="27" t="s">
        <v>250</v>
      </c>
      <c r="C30" s="11" t="s">
        <v>229</v>
      </c>
      <c r="D30" s="3">
        <v>4953.7058877643349</v>
      </c>
      <c r="E30" s="3">
        <v>5116.7149800000007</v>
      </c>
      <c r="F30" s="13">
        <v>3.2906493830870867</v>
      </c>
      <c r="G30" s="17"/>
    </row>
    <row r="31" spans="1:7" ht="17.25" customHeight="1" x14ac:dyDescent="0.25">
      <c r="A31" s="2"/>
      <c r="B31" s="27" t="s">
        <v>251</v>
      </c>
      <c r="C31" s="11" t="s">
        <v>229</v>
      </c>
      <c r="D31" s="3">
        <v>3490.1109663794177</v>
      </c>
      <c r="E31" s="3">
        <v>3682.9214700000002</v>
      </c>
      <c r="F31" s="13">
        <v>5.5244806104431934</v>
      </c>
      <c r="G31" s="17"/>
    </row>
    <row r="32" spans="1:7" ht="17.25" customHeight="1" x14ac:dyDescent="0.25">
      <c r="A32" s="2" t="s">
        <v>43</v>
      </c>
      <c r="B32" s="27" t="s">
        <v>44</v>
      </c>
      <c r="C32" s="11" t="s">
        <v>229</v>
      </c>
      <c r="D32" s="3">
        <v>819820.37999999989</v>
      </c>
      <c r="E32" s="3">
        <v>1018120.33877</v>
      </c>
      <c r="F32" s="13">
        <v>24.18822020135681</v>
      </c>
      <c r="G32" s="17"/>
    </row>
    <row r="33" spans="1:7" ht="17.25" customHeight="1" x14ac:dyDescent="0.25">
      <c r="A33" s="2" t="s">
        <v>45</v>
      </c>
      <c r="B33" s="27" t="s">
        <v>254</v>
      </c>
      <c r="C33" s="11" t="s">
        <v>229</v>
      </c>
      <c r="D33" s="3">
        <v>162400.4</v>
      </c>
      <c r="E33" s="3">
        <v>169521.53394999998</v>
      </c>
      <c r="F33" s="13">
        <v>4.3849238979706877</v>
      </c>
      <c r="G33" s="17"/>
    </row>
    <row r="34" spans="1:7" ht="17.25" customHeight="1" x14ac:dyDescent="0.25">
      <c r="A34" s="2" t="s">
        <v>47</v>
      </c>
      <c r="B34" s="27" t="s">
        <v>255</v>
      </c>
      <c r="C34" s="11" t="s">
        <v>229</v>
      </c>
      <c r="D34" s="3">
        <v>152963.08946777778</v>
      </c>
      <c r="E34" s="3">
        <v>223961.71165000001</v>
      </c>
      <c r="F34" s="13">
        <v>44.861916401523608</v>
      </c>
      <c r="G34" s="17"/>
    </row>
    <row r="35" spans="1:7" ht="17.25" customHeight="1" x14ac:dyDescent="0.25">
      <c r="A35" s="2" t="s">
        <v>49</v>
      </c>
      <c r="B35" s="27" t="s">
        <v>256</v>
      </c>
      <c r="C35" s="11" t="s">
        <v>229</v>
      </c>
      <c r="D35" s="3">
        <v>429.58280444444449</v>
      </c>
      <c r="E35" s="3">
        <v>748.85176000000001</v>
      </c>
      <c r="F35" s="13">
        <v>74.320701911811454</v>
      </c>
      <c r="G35" s="17"/>
    </row>
    <row r="36" spans="1:7" ht="17.25" customHeight="1" x14ac:dyDescent="0.25">
      <c r="A36" s="2" t="s">
        <v>51</v>
      </c>
      <c r="B36" s="27" t="s">
        <v>257</v>
      </c>
      <c r="C36" s="11" t="s">
        <v>229</v>
      </c>
      <c r="D36" s="3">
        <v>8212.518453333334</v>
      </c>
      <c r="E36" s="3">
        <v>10078.99999</v>
      </c>
      <c r="F36" s="13">
        <v>22.727273579630015</v>
      </c>
      <c r="G36" s="17"/>
    </row>
    <row r="37" spans="1:7" ht="17.25" customHeight="1" x14ac:dyDescent="0.25">
      <c r="A37" s="2" t="s">
        <v>53</v>
      </c>
      <c r="B37" s="27" t="s">
        <v>54</v>
      </c>
      <c r="C37" s="11" t="s">
        <v>229</v>
      </c>
      <c r="D37" s="3">
        <v>54.92</v>
      </c>
      <c r="E37" s="3">
        <v>84.758399999999995</v>
      </c>
      <c r="F37" s="13">
        <v>54.330662782228679</v>
      </c>
      <c r="G37" s="17"/>
    </row>
    <row r="38" spans="1:7" ht="17.25" customHeight="1" x14ac:dyDescent="0.25">
      <c r="A38" s="2" t="s">
        <v>55</v>
      </c>
      <c r="B38" s="27" t="s">
        <v>258</v>
      </c>
      <c r="C38" s="11" t="s">
        <v>229</v>
      </c>
      <c r="D38" s="3">
        <v>14302.829999999998</v>
      </c>
      <c r="E38" s="3">
        <v>17855.068480000002</v>
      </c>
      <c r="F38" s="13">
        <v>24.835913452093074</v>
      </c>
      <c r="G38" s="17"/>
    </row>
    <row r="39" spans="1:7" ht="17.25" customHeight="1" x14ac:dyDescent="0.25">
      <c r="A39" s="2" t="s">
        <v>57</v>
      </c>
      <c r="B39" s="27" t="s">
        <v>259</v>
      </c>
      <c r="C39" s="11" t="s">
        <v>229</v>
      </c>
      <c r="D39" s="3">
        <v>1522.1586666666665</v>
      </c>
      <c r="E39" s="3">
        <v>1559.713</v>
      </c>
      <c r="F39" s="13">
        <v>2.4671760018009614</v>
      </c>
      <c r="G39" s="17"/>
    </row>
    <row r="40" spans="1:7" ht="17.25" customHeight="1" x14ac:dyDescent="0.25">
      <c r="A40" s="2" t="s">
        <v>59</v>
      </c>
      <c r="B40" s="27" t="s">
        <v>260</v>
      </c>
      <c r="C40" s="11" t="s">
        <v>229</v>
      </c>
      <c r="D40" s="3">
        <v>41982.157333333329</v>
      </c>
      <c r="E40" s="3">
        <v>39857.995000000003</v>
      </c>
      <c r="F40" s="13">
        <v>-5.0596788451525505</v>
      </c>
      <c r="G40" s="17"/>
    </row>
    <row r="41" spans="1:7" ht="17.25" customHeight="1" x14ac:dyDescent="0.25">
      <c r="A41" s="2" t="s">
        <v>61</v>
      </c>
      <c r="B41" s="27" t="s">
        <v>261</v>
      </c>
      <c r="C41" s="11" t="s">
        <v>229</v>
      </c>
      <c r="D41" s="3">
        <v>36887.208426666672</v>
      </c>
      <c r="E41" s="3">
        <v>39373.247510000001</v>
      </c>
      <c r="F41" s="13">
        <v>6.7395695943640739</v>
      </c>
      <c r="G41" s="17"/>
    </row>
    <row r="42" spans="1:7" ht="17.25" customHeight="1" x14ac:dyDescent="0.25">
      <c r="A42" s="2" t="s">
        <v>64</v>
      </c>
      <c r="B42" s="27" t="s">
        <v>262</v>
      </c>
      <c r="C42" s="11" t="s">
        <v>229</v>
      </c>
      <c r="D42" s="3">
        <v>960.27390555555576</v>
      </c>
      <c r="E42" s="3">
        <v>1038.27683</v>
      </c>
      <c r="F42" s="13">
        <v>8.1229869928951715</v>
      </c>
      <c r="G42" s="17"/>
    </row>
    <row r="43" spans="1:7" ht="17.25" customHeight="1" x14ac:dyDescent="0.25">
      <c r="A43" s="2" t="s">
        <v>66</v>
      </c>
      <c r="B43" s="27" t="s">
        <v>263</v>
      </c>
      <c r="C43" s="11" t="s">
        <v>229</v>
      </c>
      <c r="D43" s="3">
        <v>48611.439877777775</v>
      </c>
      <c r="E43" s="3">
        <v>108905.94695999999</v>
      </c>
      <c r="F43" s="13">
        <v>128.31735101666305</v>
      </c>
      <c r="G43" s="17"/>
    </row>
    <row r="44" spans="1:7" ht="25.5" customHeight="1" x14ac:dyDescent="0.25">
      <c r="A44" s="2" t="s">
        <v>68</v>
      </c>
      <c r="B44" s="27" t="s">
        <v>264</v>
      </c>
      <c r="C44" s="11" t="s">
        <v>229</v>
      </c>
      <c r="D44" s="3">
        <v>4211.5681911111105</v>
      </c>
      <c r="E44" s="3">
        <v>7831.5775300000005</v>
      </c>
      <c r="F44" s="13">
        <v>85.953952889311907</v>
      </c>
      <c r="G44" s="4" t="s">
        <v>232</v>
      </c>
    </row>
    <row r="45" spans="1:7" ht="17.25" customHeight="1" x14ac:dyDescent="0.25">
      <c r="A45" s="2" t="s">
        <v>70</v>
      </c>
      <c r="B45" s="27" t="s">
        <v>265</v>
      </c>
      <c r="C45" s="11" t="s">
        <v>229</v>
      </c>
      <c r="D45" s="3">
        <v>2425.9897700000001</v>
      </c>
      <c r="E45" s="3">
        <v>3028.61609</v>
      </c>
      <c r="F45" s="13">
        <v>24.840431210886756</v>
      </c>
      <c r="G45" s="17"/>
    </row>
    <row r="46" spans="1:7" ht="17.25" customHeight="1" x14ac:dyDescent="0.25">
      <c r="A46" s="2" t="s">
        <v>72</v>
      </c>
      <c r="B46" s="27" t="s">
        <v>266</v>
      </c>
      <c r="C46" s="11" t="s">
        <v>229</v>
      </c>
      <c r="D46" s="3">
        <v>567.50744111111112</v>
      </c>
      <c r="E46" s="3">
        <v>621.44690000000003</v>
      </c>
      <c r="F46" s="13">
        <v>9.5046258394924212</v>
      </c>
      <c r="G46" s="17"/>
    </row>
    <row r="47" spans="1:7" ht="25.5" customHeight="1" x14ac:dyDescent="0.25">
      <c r="A47" s="2" t="s">
        <v>74</v>
      </c>
      <c r="B47" s="27" t="s">
        <v>267</v>
      </c>
      <c r="C47" s="11" t="s">
        <v>229</v>
      </c>
      <c r="D47" s="3">
        <v>3449.3926555555554</v>
      </c>
      <c r="E47" s="3">
        <v>3519.05242</v>
      </c>
      <c r="F47" s="13">
        <v>2.0194791199619244</v>
      </c>
      <c r="G47" s="17"/>
    </row>
    <row r="48" spans="1:7" ht="17.25" customHeight="1" x14ac:dyDescent="0.25">
      <c r="A48" s="2" t="s">
        <v>76</v>
      </c>
      <c r="B48" s="27" t="s">
        <v>268</v>
      </c>
      <c r="C48" s="11" t="s">
        <v>229</v>
      </c>
      <c r="D48" s="3">
        <v>3338.1010000000006</v>
      </c>
      <c r="E48" s="3">
        <v>3338.1010000000001</v>
      </c>
      <c r="F48" s="13">
        <v>0</v>
      </c>
      <c r="G48" s="17"/>
    </row>
    <row r="49" spans="1:8" ht="17.25" customHeight="1" x14ac:dyDescent="0.25">
      <c r="A49" s="2" t="s">
        <v>78</v>
      </c>
      <c r="B49" s="27" t="s">
        <v>269</v>
      </c>
      <c r="C49" s="11" t="s">
        <v>229</v>
      </c>
      <c r="D49" s="3">
        <v>7932.057350000001</v>
      </c>
      <c r="E49" s="3">
        <v>8105.1883499999994</v>
      </c>
      <c r="F49" s="13">
        <v>2.1826745869405304</v>
      </c>
      <c r="G49" s="17"/>
    </row>
    <row r="50" spans="1:8" ht="17.25" customHeight="1" x14ac:dyDescent="0.25">
      <c r="A50" s="2" t="s">
        <v>80</v>
      </c>
      <c r="B50" s="27" t="s">
        <v>270</v>
      </c>
      <c r="C50" s="11" t="s">
        <v>229</v>
      </c>
      <c r="D50" s="3">
        <v>559.77179999999998</v>
      </c>
      <c r="E50" s="3">
        <v>728.90620999999999</v>
      </c>
      <c r="F50" s="13">
        <v>30.214885780241161</v>
      </c>
      <c r="G50" s="17"/>
    </row>
    <row r="51" spans="1:8" ht="39" customHeight="1" x14ac:dyDescent="0.25">
      <c r="A51" s="2" t="s">
        <v>82</v>
      </c>
      <c r="B51" s="27" t="s">
        <v>271</v>
      </c>
      <c r="C51" s="11" t="s">
        <v>229</v>
      </c>
      <c r="D51" s="3">
        <v>169.89</v>
      </c>
      <c r="E51" s="3">
        <v>182.98327</v>
      </c>
      <c r="F51" s="13">
        <v>7.7069103537583254</v>
      </c>
      <c r="G51" s="17"/>
    </row>
    <row r="52" spans="1:8" ht="26.25" customHeight="1" x14ac:dyDescent="0.25">
      <c r="A52" s="2" t="s">
        <v>84</v>
      </c>
      <c r="B52" s="27" t="s">
        <v>272</v>
      </c>
      <c r="C52" s="11" t="s">
        <v>229</v>
      </c>
      <c r="D52" s="3">
        <v>4478.75</v>
      </c>
      <c r="E52" s="3">
        <v>4478.75</v>
      </c>
      <c r="F52" s="13">
        <v>0</v>
      </c>
      <c r="G52" s="17"/>
    </row>
    <row r="53" spans="1:8" ht="25.5" customHeight="1" x14ac:dyDescent="0.25">
      <c r="A53" s="2" t="s">
        <v>86</v>
      </c>
      <c r="B53" s="27" t="s">
        <v>273</v>
      </c>
      <c r="C53" s="11" t="s">
        <v>229</v>
      </c>
      <c r="D53" s="3">
        <v>115.4</v>
      </c>
      <c r="E53" s="3">
        <v>148.47141999999999</v>
      </c>
      <c r="F53" s="13">
        <v>28.658076256499122</v>
      </c>
      <c r="G53" s="17"/>
    </row>
    <row r="54" spans="1:8" ht="23.25" customHeight="1" x14ac:dyDescent="0.25">
      <c r="A54" s="2" t="s">
        <v>88</v>
      </c>
      <c r="B54" s="27" t="s">
        <v>274</v>
      </c>
      <c r="C54" s="11" t="s">
        <v>229</v>
      </c>
      <c r="D54" s="3">
        <v>0</v>
      </c>
      <c r="E54" s="3">
        <v>150</v>
      </c>
      <c r="F54" s="13">
        <v>100</v>
      </c>
      <c r="G54" s="4" t="s">
        <v>233</v>
      </c>
    </row>
    <row r="55" spans="1:8" ht="17.25" customHeight="1" x14ac:dyDescent="0.25">
      <c r="A55" s="2" t="s">
        <v>90</v>
      </c>
      <c r="B55" s="27" t="s">
        <v>275</v>
      </c>
      <c r="C55" s="11" t="s">
        <v>229</v>
      </c>
      <c r="D55" s="3">
        <v>127.49406000000002</v>
      </c>
      <c r="E55" s="3">
        <v>243.74070999999998</v>
      </c>
      <c r="F55" s="13">
        <v>91.17809096361033</v>
      </c>
      <c r="G55" s="17"/>
    </row>
    <row r="56" spans="1:8" ht="24.75" customHeight="1" x14ac:dyDescent="0.25">
      <c r="A56" s="2" t="s">
        <v>92</v>
      </c>
      <c r="B56" s="27" t="s">
        <v>276</v>
      </c>
      <c r="C56" s="11" t="s">
        <v>229</v>
      </c>
      <c r="D56" s="3">
        <v>545.00230999999997</v>
      </c>
      <c r="E56" s="3">
        <v>557.45050000000003</v>
      </c>
      <c r="F56" s="13">
        <v>2.2840618785634264</v>
      </c>
      <c r="G56" s="17"/>
    </row>
    <row r="57" spans="1:8" ht="17.25" customHeight="1" x14ac:dyDescent="0.25">
      <c r="A57" s="2" t="s">
        <v>94</v>
      </c>
      <c r="B57" s="27" t="s">
        <v>277</v>
      </c>
      <c r="C57" s="11" t="s">
        <v>229</v>
      </c>
      <c r="D57" s="3">
        <v>1803.31</v>
      </c>
      <c r="E57" s="3">
        <v>2730.16966</v>
      </c>
      <c r="F57" s="13">
        <v>51.397688694678124</v>
      </c>
      <c r="G57" s="17"/>
    </row>
    <row r="58" spans="1:8" ht="17.25" customHeight="1" x14ac:dyDescent="0.25">
      <c r="A58" s="2" t="s">
        <v>96</v>
      </c>
      <c r="B58" s="27" t="s">
        <v>278</v>
      </c>
      <c r="C58" s="11" t="s">
        <v>229</v>
      </c>
      <c r="D58" s="3">
        <v>1136.6085800000001</v>
      </c>
      <c r="E58" s="3">
        <v>1332.8507299999999</v>
      </c>
      <c r="F58" s="13">
        <v>17.265587595687496</v>
      </c>
      <c r="G58" s="17"/>
    </row>
    <row r="59" spans="1:8" ht="27.75" customHeight="1" x14ac:dyDescent="0.25">
      <c r="A59" s="2" t="s">
        <v>98</v>
      </c>
      <c r="B59" s="27" t="s">
        <v>279</v>
      </c>
      <c r="C59" s="11" t="s">
        <v>229</v>
      </c>
      <c r="D59" s="3">
        <v>2244.9544999999998</v>
      </c>
      <c r="E59" s="3">
        <v>2635.9894399999998</v>
      </c>
      <c r="F59" s="13">
        <v>17.418390439538978</v>
      </c>
      <c r="G59" s="17"/>
    </row>
    <row r="60" spans="1:8" ht="17.25" customHeight="1" x14ac:dyDescent="0.25">
      <c r="A60" s="2" t="s">
        <v>101</v>
      </c>
      <c r="B60" s="27" t="s">
        <v>280</v>
      </c>
      <c r="C60" s="11" t="s">
        <v>229</v>
      </c>
      <c r="D60" s="3">
        <v>138.69999999999999</v>
      </c>
      <c r="E60" s="3">
        <f>D60*1.06</f>
        <v>147.02199999999999</v>
      </c>
      <c r="F60" s="13">
        <v>6</v>
      </c>
      <c r="G60" s="17"/>
      <c r="H60" s="1">
        <v>2229.4268600000005</v>
      </c>
    </row>
    <row r="61" spans="1:8" ht="17.25" customHeight="1" x14ac:dyDescent="0.25">
      <c r="A61" s="2" t="s">
        <v>103</v>
      </c>
      <c r="B61" s="27" t="s">
        <v>281</v>
      </c>
      <c r="C61" s="11" t="s">
        <v>229</v>
      </c>
      <c r="D61" s="3">
        <v>4401.1681399999998</v>
      </c>
      <c r="E61" s="3">
        <v>4656.4580800000003</v>
      </c>
      <c r="F61" s="13">
        <v>5.8005041361587377</v>
      </c>
      <c r="G61" s="17"/>
    </row>
    <row r="62" spans="1:8" ht="24.75" customHeight="1" x14ac:dyDescent="0.25">
      <c r="A62" s="2" t="s">
        <v>105</v>
      </c>
      <c r="B62" s="27" t="s">
        <v>282</v>
      </c>
      <c r="C62" s="11" t="s">
        <v>229</v>
      </c>
      <c r="D62" s="3">
        <v>682.2761999999999</v>
      </c>
      <c r="E62" s="3">
        <v>1259.8571999999999</v>
      </c>
      <c r="F62" s="13">
        <v>84.655012149038782</v>
      </c>
      <c r="G62" s="4" t="s">
        <v>232</v>
      </c>
    </row>
    <row r="63" spans="1:8" ht="17.25" customHeight="1" x14ac:dyDescent="0.25">
      <c r="A63" s="2" t="s">
        <v>107</v>
      </c>
      <c r="B63" s="27" t="s">
        <v>283</v>
      </c>
      <c r="C63" s="11" t="s">
        <v>229</v>
      </c>
      <c r="D63" s="3">
        <v>3375</v>
      </c>
      <c r="E63" s="3">
        <v>3375</v>
      </c>
      <c r="F63" s="13">
        <v>0</v>
      </c>
      <c r="G63" s="17"/>
    </row>
    <row r="64" spans="1:8" ht="17.25" customHeight="1" x14ac:dyDescent="0.25">
      <c r="A64" s="2" t="s">
        <v>109</v>
      </c>
      <c r="B64" s="27" t="s">
        <v>284</v>
      </c>
      <c r="C64" s="11" t="s">
        <v>229</v>
      </c>
      <c r="D64" s="3">
        <v>840.85653000000002</v>
      </c>
      <c r="E64" s="3">
        <v>1522.6373700000001</v>
      </c>
      <c r="F64" s="13">
        <v>81.081708433661106</v>
      </c>
      <c r="G64" s="17"/>
    </row>
    <row r="65" spans="1:7" ht="17.25" customHeight="1" x14ac:dyDescent="0.25">
      <c r="A65" s="2" t="s">
        <v>111</v>
      </c>
      <c r="B65" s="27" t="s">
        <v>285</v>
      </c>
      <c r="C65" s="11" t="s">
        <v>229</v>
      </c>
      <c r="D65" s="3">
        <v>2744.2113499999996</v>
      </c>
      <c r="E65" s="3">
        <v>9440.9539700000005</v>
      </c>
      <c r="F65" s="13">
        <v>244.03159107989265</v>
      </c>
      <c r="G65" s="17"/>
    </row>
    <row r="66" spans="1:7" ht="17.25" customHeight="1" x14ac:dyDescent="0.25">
      <c r="A66" s="2" t="s">
        <v>113</v>
      </c>
      <c r="B66" s="27" t="s">
        <v>286</v>
      </c>
      <c r="C66" s="11" t="s">
        <v>229</v>
      </c>
      <c r="D66" s="3"/>
      <c r="E66" s="3">
        <v>44789.557999999997</v>
      </c>
      <c r="F66" s="13">
        <v>100</v>
      </c>
      <c r="G66" s="17"/>
    </row>
    <row r="67" spans="1:7" ht="17.25" customHeight="1" x14ac:dyDescent="0.25">
      <c r="A67" s="2" t="s">
        <v>113</v>
      </c>
      <c r="B67" s="27" t="s">
        <v>287</v>
      </c>
      <c r="C67" s="11" t="s">
        <v>229</v>
      </c>
      <c r="D67" s="3">
        <v>3323.43</v>
      </c>
      <c r="E67" s="3">
        <v>4081.1661100000056</v>
      </c>
      <c r="F67" s="13">
        <v>22.799821569884298</v>
      </c>
      <c r="G67" s="17"/>
    </row>
    <row r="68" spans="1:7" ht="17.25" customHeight="1" x14ac:dyDescent="0.25">
      <c r="A68" s="2" t="s">
        <v>115</v>
      </c>
      <c r="B68" s="27" t="s">
        <v>288</v>
      </c>
      <c r="C68" s="11" t="s">
        <v>229</v>
      </c>
      <c r="D68" s="3">
        <v>379730.82838854601</v>
      </c>
      <c r="E68" s="3">
        <v>398832.06069080002</v>
      </c>
      <c r="F68" s="13">
        <v>5.0302032056005084</v>
      </c>
      <c r="G68" s="17"/>
    </row>
    <row r="69" spans="1:7" ht="17.25" customHeight="1" x14ac:dyDescent="0.25">
      <c r="A69" s="2" t="s">
        <v>117</v>
      </c>
      <c r="B69" s="27" t="s">
        <v>289</v>
      </c>
      <c r="C69" s="11" t="s">
        <v>229</v>
      </c>
      <c r="D69" s="3">
        <v>178595.64015222221</v>
      </c>
      <c r="E69" s="3">
        <v>177863.75531999997</v>
      </c>
      <c r="F69" s="13">
        <v>-0.40979994337960379</v>
      </c>
      <c r="G69" s="17"/>
    </row>
    <row r="70" spans="1:7" ht="17.25" customHeight="1" x14ac:dyDescent="0.25">
      <c r="A70" s="2" t="s">
        <v>119</v>
      </c>
      <c r="B70" s="27" t="s">
        <v>290</v>
      </c>
      <c r="C70" s="11" t="s">
        <v>229</v>
      </c>
      <c r="D70" s="3">
        <v>126142.84</v>
      </c>
      <c r="E70" s="3">
        <v>121425.01015</v>
      </c>
      <c r="F70" s="13">
        <v>-3.7400694720366174</v>
      </c>
      <c r="G70" s="17"/>
    </row>
    <row r="71" spans="1:7" ht="17.25" customHeight="1" x14ac:dyDescent="0.25">
      <c r="A71" s="2"/>
      <c r="B71" s="27" t="s">
        <v>247</v>
      </c>
      <c r="C71" s="26" t="s">
        <v>231</v>
      </c>
      <c r="D71" s="3">
        <v>420476.13333333336</v>
      </c>
      <c r="E71" s="3">
        <v>464973.38690530899</v>
      </c>
      <c r="F71" s="13">
        <v>10.58258722539677</v>
      </c>
      <c r="G71" s="17"/>
    </row>
    <row r="72" spans="1:7" ht="17.25" customHeight="1" x14ac:dyDescent="0.25">
      <c r="A72" s="2"/>
      <c r="B72" s="27" t="s">
        <v>291</v>
      </c>
      <c r="C72" s="26" t="s">
        <v>230</v>
      </c>
      <c r="D72" s="3">
        <v>25</v>
      </c>
      <c r="E72" s="3">
        <v>21.762</v>
      </c>
      <c r="F72" s="13">
        <v>-12.951999999999996</v>
      </c>
      <c r="G72" s="17"/>
    </row>
    <row r="73" spans="1:7" ht="17.25" customHeight="1" x14ac:dyDescent="0.25">
      <c r="A73" s="2" t="s">
        <v>122</v>
      </c>
      <c r="B73" s="27" t="s">
        <v>249</v>
      </c>
      <c r="C73" s="11" t="s">
        <v>229</v>
      </c>
      <c r="D73" s="3">
        <v>13875.7124</v>
      </c>
      <c r="E73" s="3">
        <v>13574.21639</v>
      </c>
      <c r="F73" s="13">
        <v>-2.1728326539832343</v>
      </c>
      <c r="G73" s="17"/>
    </row>
    <row r="74" spans="1:7" ht="17.25" customHeight="1" x14ac:dyDescent="0.25">
      <c r="A74" s="2"/>
      <c r="B74" s="27" t="s">
        <v>251</v>
      </c>
      <c r="C74" s="11" t="s">
        <v>229</v>
      </c>
      <c r="D74" s="3">
        <v>2396.71396</v>
      </c>
      <c r="E74" s="3">
        <v>2290.57656</v>
      </c>
      <c r="F74" s="13">
        <v>-4.4284550334909412</v>
      </c>
      <c r="G74" s="17"/>
    </row>
    <row r="75" spans="1:7" ht="17.25" customHeight="1" x14ac:dyDescent="0.25">
      <c r="A75" s="2" t="s">
        <v>123</v>
      </c>
      <c r="B75" s="27" t="s">
        <v>292</v>
      </c>
      <c r="C75" s="11" t="s">
        <v>229</v>
      </c>
      <c r="D75" s="3">
        <v>17025.265133333327</v>
      </c>
      <c r="E75" s="3">
        <v>17179.853899999998</v>
      </c>
      <c r="F75" s="13">
        <v>0.9079962365109131</v>
      </c>
      <c r="G75" s="17"/>
    </row>
    <row r="76" spans="1:7" ht="17.25" customHeight="1" x14ac:dyDescent="0.25">
      <c r="A76" s="2" t="s">
        <v>125</v>
      </c>
      <c r="B76" s="27" t="s">
        <v>293</v>
      </c>
      <c r="C76" s="11" t="s">
        <v>229</v>
      </c>
      <c r="D76" s="3">
        <v>404.07</v>
      </c>
      <c r="E76" s="3">
        <v>798.59355000000005</v>
      </c>
      <c r="F76" s="13">
        <v>97.637426683495448</v>
      </c>
      <c r="G76" s="17"/>
    </row>
    <row r="77" spans="1:7" ht="17.25" customHeight="1" x14ac:dyDescent="0.25">
      <c r="A77" s="2" t="s">
        <v>127</v>
      </c>
      <c r="B77" s="27" t="s">
        <v>128</v>
      </c>
      <c r="C77" s="11" t="s">
        <v>229</v>
      </c>
      <c r="D77" s="3">
        <v>14.629813333333333</v>
      </c>
      <c r="E77" s="3">
        <v>14.68408</v>
      </c>
      <c r="F77" s="13">
        <v>0.37093205108108174</v>
      </c>
      <c r="G77" s="17"/>
    </row>
    <row r="78" spans="1:7" ht="17.25" customHeight="1" x14ac:dyDescent="0.25">
      <c r="A78" s="2" t="s">
        <v>129</v>
      </c>
      <c r="B78" s="27" t="s">
        <v>294</v>
      </c>
      <c r="C78" s="11" t="s">
        <v>229</v>
      </c>
      <c r="D78" s="3">
        <v>18736.408845555557</v>
      </c>
      <c r="E78" s="3">
        <v>22580.82069</v>
      </c>
      <c r="F78" s="13">
        <v>20.518402838740208</v>
      </c>
      <c r="G78" s="17"/>
    </row>
    <row r="79" spans="1:7" ht="17.25" customHeight="1" x14ac:dyDescent="0.25">
      <c r="A79" s="2" t="s">
        <v>131</v>
      </c>
      <c r="B79" s="27" t="s">
        <v>295</v>
      </c>
      <c r="C79" s="11" t="s">
        <v>229</v>
      </c>
      <c r="D79" s="3">
        <v>1792.0049399999998</v>
      </c>
      <c r="E79" s="3">
        <v>2680.8120199999998</v>
      </c>
      <c r="F79" s="13">
        <v>49.598472647067595</v>
      </c>
      <c r="G79" s="4" t="s">
        <v>234</v>
      </c>
    </row>
    <row r="80" spans="1:7" ht="17.25" customHeight="1" x14ac:dyDescent="0.25">
      <c r="A80" s="2" t="s">
        <v>133</v>
      </c>
      <c r="B80" s="27" t="s">
        <v>256</v>
      </c>
      <c r="C80" s="11" t="s">
        <v>229</v>
      </c>
      <c r="D80" s="3">
        <v>973.5590111111112</v>
      </c>
      <c r="E80" s="3">
        <v>1287.8891899999999</v>
      </c>
      <c r="F80" s="13">
        <v>32.286710440915897</v>
      </c>
      <c r="G80" s="17"/>
    </row>
    <row r="81" spans="1:7" ht="17.25" customHeight="1" x14ac:dyDescent="0.25">
      <c r="A81" s="2" t="s">
        <v>135</v>
      </c>
      <c r="B81" s="27" t="s">
        <v>296</v>
      </c>
      <c r="C81" s="11" t="s">
        <v>229</v>
      </c>
      <c r="D81" s="3">
        <v>320.66092666666668</v>
      </c>
      <c r="E81" s="3">
        <v>395.77001000000001</v>
      </c>
      <c r="F81" s="13">
        <v>23.423210340625847</v>
      </c>
      <c r="G81" s="17"/>
    </row>
    <row r="82" spans="1:7" ht="17.25" customHeight="1" x14ac:dyDescent="0.25">
      <c r="A82" s="2" t="s">
        <v>137</v>
      </c>
      <c r="B82" s="27" t="s">
        <v>297</v>
      </c>
      <c r="C82" s="11" t="s">
        <v>229</v>
      </c>
      <c r="D82" s="3">
        <v>4121.6185333333333</v>
      </c>
      <c r="E82" s="3">
        <v>4030.3690999999999</v>
      </c>
      <c r="F82" s="13">
        <v>-2.2139223364646505</v>
      </c>
      <c r="G82" s="17"/>
    </row>
    <row r="83" spans="1:7" ht="17.25" customHeight="1" x14ac:dyDescent="0.25">
      <c r="A83" s="2"/>
      <c r="B83" s="27" t="s">
        <v>298</v>
      </c>
      <c r="C83" s="11" t="s">
        <v>229</v>
      </c>
      <c r="D83" s="3">
        <v>3784.2852000000003</v>
      </c>
      <c r="E83" s="3">
        <v>3759.4937200000004</v>
      </c>
      <c r="F83" s="13">
        <v>-0.65511658582180499</v>
      </c>
      <c r="G83" s="17"/>
    </row>
    <row r="84" spans="1:7" ht="17.25" customHeight="1" x14ac:dyDescent="0.25">
      <c r="A84" s="2" t="s">
        <v>140</v>
      </c>
      <c r="B84" s="27" t="s">
        <v>280</v>
      </c>
      <c r="C84" s="11" t="s">
        <v>229</v>
      </c>
      <c r="D84" s="3">
        <v>396.82000000000005</v>
      </c>
      <c r="E84" s="3">
        <v>475.57249999999999</v>
      </c>
      <c r="F84" s="13">
        <v>2</v>
      </c>
      <c r="G84" s="17"/>
    </row>
    <row r="85" spans="1:7" ht="17.25" customHeight="1" x14ac:dyDescent="0.25">
      <c r="A85" s="2" t="s">
        <v>141</v>
      </c>
      <c r="B85" s="27" t="s">
        <v>299</v>
      </c>
      <c r="C85" s="11" t="s">
        <v>229</v>
      </c>
      <c r="D85" s="3">
        <v>1190.07529</v>
      </c>
      <c r="E85" s="3">
        <v>1582.0462799999998</v>
      </c>
      <c r="F85" s="13">
        <v>32.93665478929487</v>
      </c>
      <c r="G85" s="17"/>
    </row>
    <row r="86" spans="1:7" ht="17.25" customHeight="1" x14ac:dyDescent="0.25">
      <c r="A86" s="2" t="s">
        <v>143</v>
      </c>
      <c r="B86" s="27" t="s">
        <v>300</v>
      </c>
      <c r="C86" s="11" t="s">
        <v>229</v>
      </c>
      <c r="D86" s="3">
        <v>113.51999999999998</v>
      </c>
      <c r="E86" s="3">
        <v>148.28143</v>
      </c>
      <c r="F86" s="13">
        <v>30.62141472868219</v>
      </c>
      <c r="G86" s="17"/>
    </row>
    <row r="87" spans="1:7" ht="17.25" customHeight="1" x14ac:dyDescent="0.25">
      <c r="A87" s="2" t="s">
        <v>145</v>
      </c>
      <c r="B87" s="27" t="s">
        <v>301</v>
      </c>
      <c r="C87" s="11" t="s">
        <v>229</v>
      </c>
      <c r="D87" s="3">
        <v>9828.1501444444457</v>
      </c>
      <c r="E87" s="3">
        <v>11980.08016</v>
      </c>
      <c r="F87" s="13">
        <v>21.895575300830895</v>
      </c>
      <c r="G87" s="17"/>
    </row>
    <row r="88" spans="1:7" ht="17.25" customHeight="1" x14ac:dyDescent="0.25">
      <c r="A88" s="2"/>
      <c r="B88" s="27" t="s">
        <v>265</v>
      </c>
      <c r="C88" s="11" t="s">
        <v>229</v>
      </c>
      <c r="D88" s="3">
        <v>50.8</v>
      </c>
      <c r="E88" s="3">
        <v>93.756320000000002</v>
      </c>
      <c r="F88" s="13">
        <v>84.559685039370095</v>
      </c>
      <c r="G88" s="17"/>
    </row>
    <row r="89" spans="1:7" ht="17.25" customHeight="1" x14ac:dyDescent="0.25">
      <c r="A89" s="2"/>
      <c r="B89" s="27" t="s">
        <v>302</v>
      </c>
      <c r="C89" s="11" t="s">
        <v>229</v>
      </c>
      <c r="D89" s="3">
        <v>768.21033</v>
      </c>
      <c r="E89" s="3">
        <v>968.6426899999999</v>
      </c>
      <c r="F89" s="13">
        <v>26.090818122687821</v>
      </c>
      <c r="G89" s="17"/>
    </row>
    <row r="90" spans="1:7" ht="17.25" customHeight="1" x14ac:dyDescent="0.25">
      <c r="A90" s="2"/>
      <c r="B90" s="27" t="s">
        <v>303</v>
      </c>
      <c r="C90" s="11" t="s">
        <v>229</v>
      </c>
      <c r="D90" s="3">
        <v>3217.2623699999995</v>
      </c>
      <c r="E90" s="3">
        <v>4086.59771</v>
      </c>
      <c r="F90" s="13">
        <v>27.020965032453997</v>
      </c>
      <c r="G90" s="17"/>
    </row>
    <row r="91" spans="1:7" ht="17.25" customHeight="1" x14ac:dyDescent="0.25">
      <c r="A91" s="2"/>
      <c r="B91" s="27" t="s">
        <v>304</v>
      </c>
      <c r="C91" s="11" t="s">
        <v>229</v>
      </c>
      <c r="D91" s="3">
        <v>215.46000000000004</v>
      </c>
      <c r="E91" s="3">
        <v>258.79012999999998</v>
      </c>
      <c r="F91" s="13">
        <v>20.110521674556729</v>
      </c>
      <c r="G91" s="17"/>
    </row>
    <row r="92" spans="1:7" ht="17.25" customHeight="1" x14ac:dyDescent="0.25">
      <c r="A92" s="2"/>
      <c r="B92" s="27" t="s">
        <v>305</v>
      </c>
      <c r="C92" s="11" t="s">
        <v>229</v>
      </c>
      <c r="D92" s="3">
        <v>35.76</v>
      </c>
      <c r="E92" s="3">
        <v>97.907139999999998</v>
      </c>
      <c r="F92" s="13">
        <v>173.78954138702463</v>
      </c>
      <c r="G92" s="17"/>
    </row>
    <row r="93" spans="1:7" ht="17.25" customHeight="1" x14ac:dyDescent="0.25">
      <c r="A93" s="2"/>
      <c r="B93" s="27" t="s">
        <v>306</v>
      </c>
      <c r="C93" s="11" t="s">
        <v>229</v>
      </c>
      <c r="D93" s="3">
        <v>485.2011</v>
      </c>
      <c r="E93" s="3">
        <v>485.2011</v>
      </c>
      <c r="F93" s="13">
        <v>0</v>
      </c>
      <c r="G93" s="17"/>
    </row>
    <row r="94" spans="1:7" ht="17.25" customHeight="1" x14ac:dyDescent="0.25">
      <c r="A94" s="2"/>
      <c r="B94" s="27" t="s">
        <v>258</v>
      </c>
      <c r="C94" s="11" t="s">
        <v>229</v>
      </c>
      <c r="D94" s="3">
        <v>70.739999999999995</v>
      </c>
      <c r="E94" s="3">
        <v>145.32835</v>
      </c>
      <c r="F94" s="13">
        <v>105.44013288097258</v>
      </c>
      <c r="G94" s="17"/>
    </row>
    <row r="95" spans="1:7" ht="17.25" customHeight="1" x14ac:dyDescent="0.25">
      <c r="A95" s="2"/>
      <c r="B95" s="27" t="s">
        <v>307</v>
      </c>
      <c r="C95" s="11" t="s">
        <v>229</v>
      </c>
      <c r="D95" s="3">
        <v>950.3900000000001</v>
      </c>
      <c r="E95" s="3">
        <v>903.49517999999989</v>
      </c>
      <c r="F95" s="13">
        <v>-4.9342711939309343</v>
      </c>
      <c r="G95" s="17"/>
    </row>
    <row r="96" spans="1:7" ht="17.25" customHeight="1" x14ac:dyDescent="0.25">
      <c r="A96" s="2"/>
      <c r="B96" s="27" t="s">
        <v>308</v>
      </c>
      <c r="C96" s="11" t="s">
        <v>229</v>
      </c>
      <c r="D96" s="3">
        <v>643.14</v>
      </c>
      <c r="E96" s="3">
        <v>931.79268000000002</v>
      </c>
      <c r="F96" s="13">
        <v>44.881780016792618</v>
      </c>
      <c r="G96" s="17"/>
    </row>
    <row r="97" spans="1:7" ht="17.25" customHeight="1" x14ac:dyDescent="0.25">
      <c r="A97" s="2"/>
      <c r="B97" s="27" t="s">
        <v>284</v>
      </c>
      <c r="C97" s="11" t="s">
        <v>229</v>
      </c>
      <c r="D97" s="3">
        <v>56.260000000000005</v>
      </c>
      <c r="E97" s="3">
        <v>767.12270999999998</v>
      </c>
      <c r="F97" s="13">
        <v>1263.5313011020262</v>
      </c>
      <c r="G97" s="17"/>
    </row>
    <row r="98" spans="1:7" ht="17.25" customHeight="1" x14ac:dyDescent="0.25">
      <c r="A98" s="2"/>
      <c r="B98" s="27" t="s">
        <v>309</v>
      </c>
      <c r="C98" s="11" t="s">
        <v>229</v>
      </c>
      <c r="D98" s="3">
        <v>3334.926344444445</v>
      </c>
      <c r="E98" s="3">
        <v>3241.4461500000002</v>
      </c>
      <c r="F98" s="13">
        <v>-2.8030662386343463</v>
      </c>
      <c r="G98" s="17"/>
    </row>
    <row r="99" spans="1:7" ht="17.25" customHeight="1" x14ac:dyDescent="0.25">
      <c r="A99" s="2" t="s">
        <v>155</v>
      </c>
      <c r="B99" s="27" t="s">
        <v>310</v>
      </c>
      <c r="C99" s="11" t="s">
        <v>229</v>
      </c>
      <c r="D99" s="3">
        <v>178712.91572632382</v>
      </c>
      <c r="E99" s="3">
        <v>198528.92836000002</v>
      </c>
      <c r="F99" s="13">
        <v>11.088181597362508</v>
      </c>
      <c r="G99" s="17"/>
    </row>
    <row r="100" spans="1:7" ht="17.25" customHeight="1" x14ac:dyDescent="0.25">
      <c r="A100" s="2" t="s">
        <v>157</v>
      </c>
      <c r="B100" s="27" t="s">
        <v>311</v>
      </c>
      <c r="C100" s="11" t="s">
        <v>229</v>
      </c>
      <c r="D100" s="3">
        <v>150937.68573766664</v>
      </c>
      <c r="E100" s="3">
        <v>162383.08354000002</v>
      </c>
      <c r="F100" s="13">
        <v>7.5828629188244987</v>
      </c>
      <c r="G100" s="17"/>
    </row>
    <row r="101" spans="1:7" ht="17.25" customHeight="1" x14ac:dyDescent="0.25">
      <c r="A101" s="2"/>
      <c r="B101" s="27" t="s">
        <v>247</v>
      </c>
      <c r="C101" s="26" t="s">
        <v>231</v>
      </c>
      <c r="D101" s="3">
        <v>246630.20545370367</v>
      </c>
      <c r="E101" s="3">
        <v>318134.71262233012</v>
      </c>
      <c r="F101" s="13">
        <v>28.992599279186404</v>
      </c>
      <c r="G101" s="17"/>
    </row>
    <row r="102" spans="1:7" ht="17.25" customHeight="1" x14ac:dyDescent="0.25">
      <c r="A102" s="2"/>
      <c r="B102" s="27" t="s">
        <v>312</v>
      </c>
      <c r="C102" s="26" t="s">
        <v>230</v>
      </c>
      <c r="D102" s="3">
        <v>51</v>
      </c>
      <c r="E102" s="3">
        <v>42.535199999999996</v>
      </c>
      <c r="F102" s="13">
        <v>-16.597647058823537</v>
      </c>
      <c r="G102" s="17"/>
    </row>
    <row r="103" spans="1:7" ht="17.25" customHeight="1" x14ac:dyDescent="0.25">
      <c r="A103" s="2" t="s">
        <v>160</v>
      </c>
      <c r="B103" s="27" t="s">
        <v>249</v>
      </c>
      <c r="C103" s="11" t="s">
        <v>229</v>
      </c>
      <c r="D103" s="3">
        <v>12905.1721305705</v>
      </c>
      <c r="E103" s="3">
        <v>16472.7755</v>
      </c>
      <c r="F103" s="13">
        <v>27.644756174761593</v>
      </c>
      <c r="G103" s="4" t="s">
        <v>342</v>
      </c>
    </row>
    <row r="104" spans="1:7" ht="24.75" customHeight="1" x14ac:dyDescent="0.25">
      <c r="A104" s="2"/>
      <c r="B104" s="27" t="s">
        <v>251</v>
      </c>
      <c r="C104" s="11" t="s">
        <v>229</v>
      </c>
      <c r="D104" s="3">
        <v>3018.753714753333</v>
      </c>
      <c r="E104" s="3">
        <v>3278.3417200000004</v>
      </c>
      <c r="F104" s="13">
        <v>8.5991779977943192</v>
      </c>
      <c r="G104" s="4" t="s">
        <v>341</v>
      </c>
    </row>
    <row r="105" spans="1:7" ht="17.25" customHeight="1" x14ac:dyDescent="0.25">
      <c r="A105" s="2" t="s">
        <v>161</v>
      </c>
      <c r="B105" s="27" t="s">
        <v>128</v>
      </c>
      <c r="C105" s="11" t="s">
        <v>229</v>
      </c>
      <c r="D105" s="3">
        <v>874.72</v>
      </c>
      <c r="E105" s="3">
        <v>1507.1478500000001</v>
      </c>
      <c r="F105" s="13">
        <v>72.300604764953363</v>
      </c>
      <c r="G105" s="17"/>
    </row>
    <row r="106" spans="1:7" ht="17.25" customHeight="1" x14ac:dyDescent="0.25">
      <c r="A106" s="2" t="s">
        <v>162</v>
      </c>
      <c r="B106" s="27" t="s">
        <v>163</v>
      </c>
      <c r="C106" s="11" t="s">
        <v>229</v>
      </c>
      <c r="D106" s="3">
        <v>169</v>
      </c>
      <c r="E106" s="3">
        <v>213.70323999999999</v>
      </c>
      <c r="F106" s="13">
        <v>26.451621301775148</v>
      </c>
      <c r="G106" s="17"/>
    </row>
    <row r="107" spans="1:7" ht="17.25" customHeight="1" x14ac:dyDescent="0.25">
      <c r="A107" s="2" t="s">
        <v>164</v>
      </c>
      <c r="B107" s="27" t="s">
        <v>294</v>
      </c>
      <c r="C107" s="11" t="s">
        <v>229</v>
      </c>
      <c r="D107" s="3">
        <v>10807.584143333333</v>
      </c>
      <c r="E107" s="3">
        <v>14673.876510000002</v>
      </c>
      <c r="F107" s="13">
        <v>35.773881705576116</v>
      </c>
      <c r="G107" s="17"/>
    </row>
    <row r="108" spans="1:7" ht="17.25" customHeight="1" x14ac:dyDescent="0.25">
      <c r="A108" s="2" t="s">
        <v>165</v>
      </c>
      <c r="B108" s="27" t="s">
        <v>296</v>
      </c>
      <c r="C108" s="11" t="s">
        <v>229</v>
      </c>
      <c r="D108" s="3">
        <v>1142.9923600000002</v>
      </c>
      <c r="E108" s="3">
        <v>1648.78072</v>
      </c>
      <c r="F108" s="13">
        <v>44.251245913839675</v>
      </c>
      <c r="G108" s="17"/>
    </row>
    <row r="109" spans="1:7" ht="17.25" customHeight="1" x14ac:dyDescent="0.25">
      <c r="A109" s="2" t="s">
        <v>167</v>
      </c>
      <c r="B109" s="27" t="s">
        <v>295</v>
      </c>
      <c r="C109" s="11" t="s">
        <v>229</v>
      </c>
      <c r="D109" s="3">
        <v>347.55157999999994</v>
      </c>
      <c r="E109" s="3">
        <v>527.68037000000004</v>
      </c>
      <c r="F109" s="13">
        <v>51.827930116157184</v>
      </c>
      <c r="G109" s="4" t="s">
        <v>234</v>
      </c>
    </row>
    <row r="110" spans="1:7" ht="17.25" customHeight="1" x14ac:dyDescent="0.25">
      <c r="A110" s="2" t="s">
        <v>168</v>
      </c>
      <c r="B110" s="27" t="s">
        <v>256</v>
      </c>
      <c r="C110" s="11" t="s">
        <v>229</v>
      </c>
      <c r="D110" s="3">
        <v>680.88583999999992</v>
      </c>
      <c r="E110" s="3">
        <v>761.56818999999996</v>
      </c>
      <c r="F110" s="13">
        <v>11.849614907544566</v>
      </c>
      <c r="G110" s="17"/>
    </row>
    <row r="111" spans="1:7" ht="17.25" customHeight="1" x14ac:dyDescent="0.25">
      <c r="A111" s="2" t="s">
        <v>169</v>
      </c>
      <c r="B111" s="27" t="s">
        <v>297</v>
      </c>
      <c r="C111" s="11" t="s">
        <v>229</v>
      </c>
      <c r="D111" s="3">
        <v>4565.2455077777777</v>
      </c>
      <c r="E111" s="3">
        <v>4850.1712300000008</v>
      </c>
      <c r="F111" s="13">
        <v>6.241191667278291</v>
      </c>
      <c r="G111" s="17"/>
    </row>
    <row r="112" spans="1:7" ht="17.25" customHeight="1" x14ac:dyDescent="0.25">
      <c r="A112" s="2" t="s">
        <v>170</v>
      </c>
      <c r="B112" s="27" t="s">
        <v>301</v>
      </c>
      <c r="C112" s="11" t="s">
        <v>229</v>
      </c>
      <c r="D112" s="3">
        <v>4070.9088555555554</v>
      </c>
      <c r="E112" s="3">
        <v>6885.6760000000004</v>
      </c>
      <c r="F112" s="13">
        <v>69.143457746619447</v>
      </c>
      <c r="G112" s="17"/>
    </row>
    <row r="113" spans="1:9" ht="17.25" customHeight="1" x14ac:dyDescent="0.25">
      <c r="A113" s="2"/>
      <c r="B113" s="27" t="s">
        <v>313</v>
      </c>
      <c r="C113" s="11" t="s">
        <v>229</v>
      </c>
      <c r="D113" s="3">
        <v>0</v>
      </c>
      <c r="E113" s="3">
        <v>56.079000000000001</v>
      </c>
      <c r="F113" s="13">
        <v>100</v>
      </c>
      <c r="G113" s="17"/>
    </row>
    <row r="114" spans="1:9" ht="23.25" customHeight="1" x14ac:dyDescent="0.25">
      <c r="A114" s="2"/>
      <c r="B114" s="27" t="s">
        <v>314</v>
      </c>
      <c r="C114" s="11" t="s">
        <v>229</v>
      </c>
      <c r="D114" s="3">
        <v>809.12999999999988</v>
      </c>
      <c r="E114" s="3">
        <v>772.50481000000002</v>
      </c>
      <c r="F114" s="13">
        <v>-4.5264901808114724</v>
      </c>
      <c r="G114" s="17"/>
    </row>
    <row r="115" spans="1:9" ht="17.25" customHeight="1" x14ac:dyDescent="0.25">
      <c r="A115" s="2"/>
      <c r="B115" s="27" t="s">
        <v>315</v>
      </c>
      <c r="C115" s="11" t="s">
        <v>229</v>
      </c>
      <c r="D115" s="3">
        <v>3070.489</v>
      </c>
      <c r="E115" s="3">
        <v>3492.60502</v>
      </c>
      <c r="F115" s="13">
        <v>13.747517740659548</v>
      </c>
      <c r="G115" s="17"/>
    </row>
    <row r="116" spans="1:9" ht="17.25" customHeight="1" x14ac:dyDescent="0.25">
      <c r="A116" s="2"/>
      <c r="B116" s="27" t="s">
        <v>258</v>
      </c>
      <c r="C116" s="11" t="s">
        <v>229</v>
      </c>
      <c r="D116" s="3">
        <v>124.28985555555553</v>
      </c>
      <c r="E116" s="3">
        <v>415.34113000000002</v>
      </c>
      <c r="F116" s="13">
        <v>234.17138361251807</v>
      </c>
      <c r="G116" s="17"/>
    </row>
    <row r="117" spans="1:9" ht="17.25" customHeight="1" x14ac:dyDescent="0.25">
      <c r="A117" s="2"/>
      <c r="B117" s="27" t="s">
        <v>308</v>
      </c>
      <c r="C117" s="11" t="s">
        <v>229</v>
      </c>
      <c r="D117" s="3">
        <v>67</v>
      </c>
      <c r="E117" s="3">
        <v>188.12595999999999</v>
      </c>
      <c r="F117" s="13">
        <v>180.78501492537313</v>
      </c>
      <c r="G117" s="17"/>
    </row>
    <row r="118" spans="1:9" ht="17.25" customHeight="1" x14ac:dyDescent="0.25">
      <c r="A118" s="2"/>
      <c r="B118" s="27" t="s">
        <v>316</v>
      </c>
      <c r="C118" s="11" t="s">
        <v>229</v>
      </c>
      <c r="D118" s="3">
        <v>0</v>
      </c>
      <c r="E118" s="3">
        <v>1666.21264</v>
      </c>
      <c r="F118" s="13">
        <v>100</v>
      </c>
      <c r="G118" s="17"/>
    </row>
    <row r="119" spans="1:9" ht="17.25" customHeight="1" x14ac:dyDescent="0.25">
      <c r="A119" s="2"/>
      <c r="B119" s="27" t="s">
        <v>286</v>
      </c>
      <c r="C119" s="11" t="s">
        <v>229</v>
      </c>
      <c r="D119" s="3">
        <v>0</v>
      </c>
      <c r="E119" s="3">
        <v>5560.4029199999995</v>
      </c>
      <c r="F119" s="13">
        <v>100</v>
      </c>
      <c r="G119" s="17"/>
    </row>
    <row r="120" spans="1:9" ht="17.25" customHeight="1" x14ac:dyDescent="0.25">
      <c r="A120" s="2"/>
      <c r="B120" s="27" t="s">
        <v>317</v>
      </c>
      <c r="C120" s="11" t="s">
        <v>229</v>
      </c>
      <c r="D120" s="3">
        <v>0</v>
      </c>
      <c r="E120" s="3">
        <v>294.8074400000005</v>
      </c>
      <c r="F120" s="13">
        <v>100</v>
      </c>
      <c r="G120" s="17"/>
    </row>
    <row r="121" spans="1:9" ht="17.25" customHeight="1" x14ac:dyDescent="0.25">
      <c r="A121" s="2" t="s">
        <v>173</v>
      </c>
      <c r="B121" s="27" t="s">
        <v>318</v>
      </c>
      <c r="C121" s="11" t="s">
        <v>229</v>
      </c>
      <c r="D121" s="3">
        <v>22422.272510000003</v>
      </c>
      <c r="E121" s="3">
        <v>22439.377010800003</v>
      </c>
      <c r="F121" s="13">
        <v>7.6283529211286422E-2</v>
      </c>
      <c r="G121" s="17"/>
    </row>
    <row r="122" spans="1:9" ht="17.25" customHeight="1" x14ac:dyDescent="0.25">
      <c r="A122" s="2"/>
      <c r="B122" s="27" t="s">
        <v>319</v>
      </c>
      <c r="C122" s="11" t="s">
        <v>229</v>
      </c>
      <c r="D122" s="3">
        <v>22040.272510000003</v>
      </c>
      <c r="E122" s="3">
        <v>22040.272510000003</v>
      </c>
      <c r="F122" s="13">
        <v>0</v>
      </c>
      <c r="G122" s="17"/>
    </row>
    <row r="123" spans="1:9" ht="17.25" customHeight="1" x14ac:dyDescent="0.25">
      <c r="A123" s="2"/>
      <c r="B123" s="27" t="s">
        <v>320</v>
      </c>
      <c r="C123" s="11" t="s">
        <v>229</v>
      </c>
      <c r="D123" s="3">
        <v>382</v>
      </c>
      <c r="E123" s="3">
        <v>399.10450079999993</v>
      </c>
      <c r="F123" s="13">
        <v>4.4776180104711845</v>
      </c>
      <c r="G123" s="17"/>
    </row>
    <row r="124" spans="1:9" ht="17.25" customHeight="1" x14ac:dyDescent="0.25">
      <c r="A124" s="2" t="s">
        <v>177</v>
      </c>
      <c r="B124" s="27" t="s">
        <v>321</v>
      </c>
      <c r="C124" s="11" t="s">
        <v>229</v>
      </c>
      <c r="D124" s="3">
        <v>0</v>
      </c>
      <c r="E124" s="3"/>
      <c r="F124" s="13"/>
      <c r="G124" s="17"/>
    </row>
    <row r="125" spans="1:9" ht="25.5" customHeight="1" x14ac:dyDescent="0.25">
      <c r="A125" s="2" t="s">
        <v>179</v>
      </c>
      <c r="B125" s="27" t="s">
        <v>322</v>
      </c>
      <c r="C125" s="11" t="s">
        <v>229</v>
      </c>
      <c r="D125" s="3">
        <v>3334029.2071964</v>
      </c>
      <c r="E125" s="3">
        <f>E9+E68</f>
        <v>3719807.7089608</v>
      </c>
      <c r="F125" s="13">
        <v>11.633398585327766</v>
      </c>
      <c r="G125" s="17"/>
      <c r="H125" s="1">
        <v>3721890.1138208001</v>
      </c>
      <c r="I125" s="1">
        <f>H125-E125</f>
        <v>2082.4048600001261</v>
      </c>
    </row>
    <row r="126" spans="1:9" ht="17.25" customHeight="1" x14ac:dyDescent="0.25">
      <c r="A126" s="2" t="s">
        <v>181</v>
      </c>
      <c r="B126" s="27" t="s">
        <v>323</v>
      </c>
      <c r="C126" s="11" t="s">
        <v>229</v>
      </c>
      <c r="D126" s="3">
        <v>0</v>
      </c>
      <c r="E126" s="3">
        <f>E130-E125</f>
        <v>420894.00868920004</v>
      </c>
      <c r="F126" s="13"/>
      <c r="G126" s="17"/>
      <c r="I126" s="1">
        <f>H125-H60+E60</f>
        <v>3719807.7089608</v>
      </c>
    </row>
    <row r="127" spans="1:9" ht="17.25" customHeight="1" x14ac:dyDescent="0.25">
      <c r="A127" s="2" t="s">
        <v>204</v>
      </c>
      <c r="B127" s="27" t="s">
        <v>324</v>
      </c>
      <c r="C127" s="11" t="s">
        <v>229</v>
      </c>
      <c r="D127" s="3">
        <v>261640.65612999999</v>
      </c>
      <c r="E127" s="3">
        <v>261640.65612999999</v>
      </c>
      <c r="F127" s="13">
        <v>0</v>
      </c>
      <c r="G127" s="17"/>
    </row>
    <row r="128" spans="1:9" ht="25.5" customHeight="1" x14ac:dyDescent="0.25">
      <c r="A128" s="2" t="s">
        <v>184</v>
      </c>
      <c r="B128" s="27" t="s">
        <v>325</v>
      </c>
      <c r="C128" s="11" t="s">
        <v>229</v>
      </c>
      <c r="D128" s="3">
        <v>173524</v>
      </c>
      <c r="E128" s="3">
        <v>168832.098</v>
      </c>
      <c r="F128" s="13">
        <v>-2.7038922569788628</v>
      </c>
      <c r="G128" s="17"/>
    </row>
    <row r="129" spans="1:7" ht="23.25" customHeight="1" x14ac:dyDescent="0.25">
      <c r="A129" s="2" t="s">
        <v>186</v>
      </c>
      <c r="B129" s="27" t="s">
        <v>326</v>
      </c>
      <c r="C129" s="11" t="s">
        <v>229</v>
      </c>
      <c r="D129" s="3">
        <v>7278624.7829999998</v>
      </c>
      <c r="E129" s="3">
        <v>7278624.7829999998</v>
      </c>
      <c r="F129" s="13">
        <v>0</v>
      </c>
      <c r="G129" s="17"/>
    </row>
    <row r="130" spans="1:7" ht="24" customHeight="1" x14ac:dyDescent="0.25">
      <c r="A130" s="2" t="s">
        <v>188</v>
      </c>
      <c r="B130" s="27" t="s">
        <v>327</v>
      </c>
      <c r="C130" s="11" t="s">
        <v>229</v>
      </c>
      <c r="D130" s="3">
        <v>3769193.8633264001</v>
      </c>
      <c r="E130" s="3">
        <v>4140701.71765</v>
      </c>
      <c r="F130" s="13">
        <v>9.8564273368453303</v>
      </c>
      <c r="G130" s="4" t="s">
        <v>340</v>
      </c>
    </row>
    <row r="131" spans="1:7" ht="17.25" customHeight="1" x14ac:dyDescent="0.25">
      <c r="A131" s="2"/>
      <c r="B131" s="27" t="s">
        <v>328</v>
      </c>
      <c r="C131" s="26"/>
      <c r="D131" s="3">
        <v>870833.88383376005</v>
      </c>
      <c r="E131" s="3">
        <v>1073812.2649300001</v>
      </c>
      <c r="F131" s="13">
        <v>23.308507496590252</v>
      </c>
      <c r="G131" s="17"/>
    </row>
    <row r="132" spans="1:7" ht="17.25" customHeight="1" x14ac:dyDescent="0.25">
      <c r="A132" s="2"/>
      <c r="B132" s="27" t="s">
        <v>329</v>
      </c>
      <c r="C132" s="26"/>
      <c r="D132" s="3">
        <v>552166</v>
      </c>
      <c r="E132" s="3">
        <v>545293.17708000005</v>
      </c>
      <c r="F132" s="13">
        <v>-1.2447023032928408</v>
      </c>
      <c r="G132" s="17"/>
    </row>
    <row r="133" spans="1:7" ht="17.25" customHeight="1" x14ac:dyDescent="0.25">
      <c r="A133" s="2"/>
      <c r="B133" s="27" t="s">
        <v>330</v>
      </c>
      <c r="C133" s="26"/>
      <c r="D133" s="3">
        <v>1691687</v>
      </c>
      <c r="E133" s="3">
        <v>1824057.5971599999</v>
      </c>
      <c r="F133" s="13">
        <v>7.8247688348967559</v>
      </c>
      <c r="G133" s="17"/>
    </row>
    <row r="134" spans="1:7" ht="17.25" customHeight="1" x14ac:dyDescent="0.25">
      <c r="A134" s="2"/>
      <c r="B134" s="27" t="s">
        <v>331</v>
      </c>
      <c r="C134" s="26"/>
      <c r="D134" s="3">
        <v>654506.97596623935</v>
      </c>
      <c r="E134" s="3">
        <v>697538.67848</v>
      </c>
      <c r="F134" s="13">
        <v>6.5746743875775451</v>
      </c>
      <c r="G134" s="17"/>
    </row>
    <row r="135" spans="1:7" ht="27" customHeight="1" x14ac:dyDescent="0.25">
      <c r="A135" s="2"/>
      <c r="B135" s="27" t="s">
        <v>332</v>
      </c>
      <c r="C135" s="26"/>
      <c r="D135" s="3">
        <v>220093</v>
      </c>
      <c r="E135" s="3">
        <f>D135</f>
        <v>220093</v>
      </c>
      <c r="F135" s="13">
        <v>0</v>
      </c>
      <c r="G135" s="4" t="s">
        <v>338</v>
      </c>
    </row>
    <row r="136" spans="1:7" ht="17.25" customHeight="1" x14ac:dyDescent="0.25">
      <c r="A136" s="2" t="s">
        <v>194</v>
      </c>
      <c r="B136" s="27" t="s">
        <v>333</v>
      </c>
      <c r="C136" s="26" t="s">
        <v>196</v>
      </c>
      <c r="D136" s="3">
        <v>16558.506600000001</v>
      </c>
      <c r="E136" s="3">
        <v>16994.846517999998</v>
      </c>
      <c r="F136" s="25">
        <v>2.6351405265013539</v>
      </c>
      <c r="G136" s="17"/>
    </row>
    <row r="137" spans="1:7" ht="17.25" customHeight="1" x14ac:dyDescent="0.25">
      <c r="A137" s="2"/>
      <c r="B137" s="27" t="s">
        <v>328</v>
      </c>
      <c r="C137" s="26"/>
      <c r="D137" s="3">
        <v>8546</v>
      </c>
      <c r="E137" s="3">
        <v>8377.9170479999993</v>
      </c>
      <c r="F137" s="13">
        <v>-1.9668026211092986</v>
      </c>
      <c r="G137" s="17"/>
    </row>
    <row r="138" spans="1:7" ht="17.25" customHeight="1" x14ac:dyDescent="0.25">
      <c r="A138" s="2"/>
      <c r="B138" s="27" t="s">
        <v>329</v>
      </c>
      <c r="C138" s="26"/>
      <c r="D138" s="3">
        <v>3923.6978640493871</v>
      </c>
      <c r="E138" s="3">
        <v>3952.8719999999998</v>
      </c>
      <c r="F138" s="13">
        <v>0.74353675949207831</v>
      </c>
      <c r="G138" s="17"/>
    </row>
    <row r="139" spans="1:7" ht="17.25" customHeight="1" x14ac:dyDescent="0.25">
      <c r="A139" s="2"/>
      <c r="B139" s="27" t="s">
        <v>330</v>
      </c>
      <c r="C139" s="26"/>
      <c r="D139" s="3">
        <v>3659.1868735665767</v>
      </c>
      <c r="E139" s="3">
        <v>4206.1655200000005</v>
      </c>
      <c r="F139" s="13">
        <v>14.948092713840783</v>
      </c>
      <c r="G139" s="17"/>
    </row>
    <row r="140" spans="1:7" ht="17.25" customHeight="1" x14ac:dyDescent="0.25">
      <c r="A140" s="2"/>
      <c r="B140" s="27" t="s">
        <v>331</v>
      </c>
      <c r="C140" s="26"/>
      <c r="D140" s="3">
        <v>429.6218623840366</v>
      </c>
      <c r="E140" s="3">
        <v>457.89195000000001</v>
      </c>
      <c r="F140" s="13">
        <v>6.580225563729095</v>
      </c>
      <c r="G140" s="17"/>
    </row>
    <row r="141" spans="1:7" ht="17.25" customHeight="1" x14ac:dyDescent="0.25">
      <c r="A141" s="2" t="s">
        <v>197</v>
      </c>
      <c r="B141" s="27" t="s">
        <v>334</v>
      </c>
      <c r="C141" s="26" t="s">
        <v>4</v>
      </c>
      <c r="D141" s="3">
        <v>14.91</v>
      </c>
      <c r="E141" s="3">
        <v>13.26666825492854</v>
      </c>
      <c r="F141" s="13">
        <v>-11.021675017246549</v>
      </c>
      <c r="G141" s="17"/>
    </row>
    <row r="142" spans="1:7" ht="17.25" customHeight="1" x14ac:dyDescent="0.25">
      <c r="A142" s="2"/>
      <c r="B142" s="27"/>
      <c r="C142" s="26" t="s">
        <v>335</v>
      </c>
      <c r="D142" s="3">
        <v>2897.82</v>
      </c>
      <c r="E142" s="3">
        <v>2599.519541811505</v>
      </c>
      <c r="F142" s="13">
        <v>-10.293960915049768</v>
      </c>
      <c r="G142" s="17"/>
    </row>
    <row r="143" spans="1:7" ht="17.25" customHeight="1" x14ac:dyDescent="0.25">
      <c r="A143" s="2"/>
      <c r="B143" s="27" t="s">
        <v>337</v>
      </c>
      <c r="C143" s="26" t="s">
        <v>336</v>
      </c>
      <c r="D143" s="3">
        <v>227.62885291396989</v>
      </c>
      <c r="E143" s="3">
        <v>243.64454914402418</v>
      </c>
      <c r="F143" s="13">
        <v>7.0358814469390945</v>
      </c>
      <c r="G143" s="17"/>
    </row>
    <row r="144" spans="1:7" ht="17.25" customHeight="1" x14ac:dyDescent="0.25">
      <c r="A144" s="2"/>
      <c r="B144" s="27" t="s">
        <v>328</v>
      </c>
      <c r="C144" s="26"/>
      <c r="D144" s="3">
        <v>101.89958856000001</v>
      </c>
      <c r="E144" s="3">
        <v>128.17174707958509</v>
      </c>
      <c r="F144" s="13">
        <v>25.782399017357793</v>
      </c>
      <c r="G144" s="17"/>
    </row>
    <row r="145" spans="1:7" ht="17.25" customHeight="1" x14ac:dyDescent="0.25">
      <c r="A145" s="2"/>
      <c r="B145" s="27" t="s">
        <v>329</v>
      </c>
      <c r="C145" s="26"/>
      <c r="D145" s="3">
        <v>140.72999999999999</v>
      </c>
      <c r="E145" s="3">
        <v>137.94860473093996</v>
      </c>
      <c r="F145" s="13">
        <v>-1.9764053642151835</v>
      </c>
      <c r="G145" s="17"/>
    </row>
    <row r="146" spans="1:7" ht="17.25" customHeight="1" x14ac:dyDescent="0.25">
      <c r="A146" s="2"/>
      <c r="B146" s="27" t="s">
        <v>330</v>
      </c>
      <c r="C146" s="26"/>
      <c r="D146" s="3">
        <v>462.31</v>
      </c>
      <c r="E146" s="3">
        <v>433.66281913698907</v>
      </c>
      <c r="F146" s="13">
        <v>-6.1965306532436957</v>
      </c>
      <c r="G146" s="17"/>
    </row>
    <row r="147" spans="1:7" ht="17.25" customHeight="1" x14ac:dyDescent="0.25">
      <c r="A147" s="2"/>
      <c r="B147" s="27" t="s">
        <v>331</v>
      </c>
      <c r="C147" s="26"/>
      <c r="D147" s="3">
        <v>1523.45</v>
      </c>
      <c r="E147" s="3">
        <v>1523.3696038552325</v>
      </c>
      <c r="F147" s="15">
        <v>-5.2772420996763407E-3</v>
      </c>
      <c r="G147" s="17"/>
    </row>
    <row r="148" spans="1:7" s="24" customFormat="1" ht="40.5" customHeight="1" x14ac:dyDescent="0.25">
      <c r="A148" s="18"/>
      <c r="B148" s="19" t="s">
        <v>339</v>
      </c>
      <c r="C148" s="20"/>
      <c r="D148" s="21"/>
      <c r="E148" s="21"/>
      <c r="F148" s="22"/>
      <c r="G148" s="23"/>
    </row>
  </sheetData>
  <mergeCells count="11">
    <mergeCell ref="G9:G18"/>
    <mergeCell ref="E2:G2"/>
    <mergeCell ref="A3:G4"/>
    <mergeCell ref="A5:G5"/>
    <mergeCell ref="A7:A8"/>
    <mergeCell ref="B7:B8"/>
    <mergeCell ref="C7:C8"/>
    <mergeCell ref="D7:D8"/>
    <mergeCell ref="E7:E8"/>
    <mergeCell ref="F7:F8"/>
    <mergeCell ref="G7:G8"/>
  </mergeCells>
  <pageMargins left="0.9055118110236221" right="0.43307086614173229" top="0.82677165354330717" bottom="0.55118110236220474" header="0.23622047244094491" footer="0.23622047244094491"/>
  <pageSetup paperSize="9" scale="66" fitToHeight="4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I148"/>
  <sheetViews>
    <sheetView view="pageBreakPreview" zoomScale="115" zoomScaleNormal="115" zoomScaleSheetLayoutView="115" workbookViewId="0">
      <pane ySplit="8" topLeftCell="A132" activePane="bottomLeft" state="frozen"/>
      <selection pane="bottomLeft" activeCell="M146" sqref="M146"/>
    </sheetView>
  </sheetViews>
  <sheetFormatPr defaultRowHeight="12.75" x14ac:dyDescent="0.25"/>
  <cols>
    <col min="1" max="1" width="5" style="1" customWidth="1"/>
    <col min="2" max="2" width="40.7109375" style="7" customWidth="1"/>
    <col min="3" max="3" width="11.42578125" style="1" customWidth="1"/>
    <col min="4" max="5" width="13.28515625" style="1" customWidth="1"/>
    <col min="6" max="6" width="13.28515625" style="8" customWidth="1"/>
    <col min="7" max="7" width="17.28515625" style="1" customWidth="1"/>
    <col min="8" max="8" width="9.140625" style="1"/>
    <col min="9" max="9" width="10.140625" style="1" bestFit="1" customWidth="1"/>
    <col min="10" max="16384" width="9.140625" style="1"/>
  </cols>
  <sheetData>
    <row r="2" spans="1:7" ht="42" customHeight="1" x14ac:dyDescent="0.25">
      <c r="E2" s="28" t="s">
        <v>218</v>
      </c>
      <c r="F2" s="29"/>
      <c r="G2" s="29"/>
    </row>
    <row r="3" spans="1:7" ht="23.25" customHeight="1" x14ac:dyDescent="0.25">
      <c r="A3" s="35" t="s">
        <v>0</v>
      </c>
      <c r="B3" s="35"/>
      <c r="C3" s="35"/>
      <c r="D3" s="36"/>
      <c r="E3" s="36"/>
      <c r="F3" s="36"/>
      <c r="G3" s="36"/>
    </row>
    <row r="4" spans="1:7" ht="36" customHeight="1" x14ac:dyDescent="0.25">
      <c r="A4" s="35"/>
      <c r="B4" s="35"/>
      <c r="C4" s="35"/>
      <c r="D4" s="36"/>
      <c r="E4" s="36"/>
      <c r="F4" s="36"/>
      <c r="G4" s="36"/>
    </row>
    <row r="5" spans="1:7" ht="10.5" customHeight="1" x14ac:dyDescent="0.25">
      <c r="A5" s="37" t="s">
        <v>208</v>
      </c>
      <c r="B5" s="37"/>
      <c r="C5" s="37"/>
      <c r="D5" s="38"/>
      <c r="E5" s="38"/>
      <c r="F5" s="38"/>
      <c r="G5" s="38"/>
    </row>
    <row r="6" spans="1:7" ht="12" customHeight="1" x14ac:dyDescent="0.25">
      <c r="A6" s="9"/>
      <c r="B6" s="10"/>
      <c r="C6" s="9"/>
    </row>
    <row r="7" spans="1:7" ht="39.75" customHeight="1" x14ac:dyDescent="0.25">
      <c r="A7" s="33" t="s">
        <v>1</v>
      </c>
      <c r="B7" s="34" t="s">
        <v>2</v>
      </c>
      <c r="C7" s="33" t="s">
        <v>3</v>
      </c>
      <c r="D7" s="39" t="s">
        <v>216</v>
      </c>
      <c r="E7" s="39" t="s">
        <v>206</v>
      </c>
      <c r="F7" s="40" t="s">
        <v>205</v>
      </c>
      <c r="G7" s="41" t="s">
        <v>5</v>
      </c>
    </row>
    <row r="8" spans="1:7" ht="19.5" customHeight="1" x14ac:dyDescent="0.25">
      <c r="A8" s="33"/>
      <c r="B8" s="34"/>
      <c r="C8" s="33"/>
      <c r="D8" s="39"/>
      <c r="E8" s="39"/>
      <c r="F8" s="40"/>
      <c r="G8" s="41"/>
    </row>
    <row r="9" spans="1:7" ht="20.25" customHeight="1" x14ac:dyDescent="0.25">
      <c r="A9" s="11" t="s">
        <v>6</v>
      </c>
      <c r="B9" s="12" t="s">
        <v>7</v>
      </c>
      <c r="C9" s="11" t="s">
        <v>8</v>
      </c>
      <c r="D9" s="6">
        <v>2954298.3788078539</v>
      </c>
      <c r="E9" s="6">
        <v>3320975.6482699998</v>
      </c>
      <c r="F9" s="13">
        <v>12.482140496280941</v>
      </c>
      <c r="G9" s="30" t="s">
        <v>210</v>
      </c>
    </row>
    <row r="10" spans="1:7" ht="19.5" customHeight="1" x14ac:dyDescent="0.25">
      <c r="A10" s="2" t="s">
        <v>9</v>
      </c>
      <c r="B10" s="14" t="s">
        <v>10</v>
      </c>
      <c r="C10" s="16" t="s">
        <v>8</v>
      </c>
      <c r="D10" s="3">
        <v>590727.55748930003</v>
      </c>
      <c r="E10" s="3">
        <v>622622.31541000004</v>
      </c>
      <c r="F10" s="13">
        <v>5.3992331179297874</v>
      </c>
      <c r="G10" s="31"/>
    </row>
    <row r="11" spans="1:7" ht="15.75" customHeight="1" x14ac:dyDescent="0.25">
      <c r="A11" s="2" t="s">
        <v>11</v>
      </c>
      <c r="B11" s="14" t="s">
        <v>12</v>
      </c>
      <c r="C11" s="16" t="s">
        <v>8</v>
      </c>
      <c r="D11" s="3">
        <v>94269.383327777789</v>
      </c>
      <c r="E11" s="3">
        <v>97149.585769999991</v>
      </c>
      <c r="F11" s="13">
        <v>3.0552893638941523</v>
      </c>
      <c r="G11" s="31"/>
    </row>
    <row r="12" spans="1:7" ht="17.25" customHeight="1" x14ac:dyDescent="0.25">
      <c r="A12" s="2" t="s">
        <v>13</v>
      </c>
      <c r="B12" s="14" t="s">
        <v>14</v>
      </c>
      <c r="C12" s="16" t="s">
        <v>8</v>
      </c>
      <c r="D12" s="3">
        <v>62811.59</v>
      </c>
      <c r="E12" s="3">
        <v>65407.00808</v>
      </c>
      <c r="F12" s="13">
        <v>4.1320687471850386</v>
      </c>
      <c r="G12" s="31"/>
    </row>
    <row r="13" spans="1:7" ht="16.5" customHeight="1" x14ac:dyDescent="0.25">
      <c r="A13" s="2" t="s">
        <v>15</v>
      </c>
      <c r="B13" s="14" t="s">
        <v>16</v>
      </c>
      <c r="C13" s="16" t="s">
        <v>8</v>
      </c>
      <c r="D13" s="3">
        <v>392783.60421485559</v>
      </c>
      <c r="E13" s="3">
        <v>399518.76475999999</v>
      </c>
      <c r="F13" s="13">
        <v>1.7147254806135497</v>
      </c>
      <c r="G13" s="31"/>
    </row>
    <row r="14" spans="1:7" ht="17.25" customHeight="1" x14ac:dyDescent="0.25">
      <c r="A14" s="2"/>
      <c r="B14" s="14" t="s">
        <v>17</v>
      </c>
      <c r="C14" s="16"/>
      <c r="D14" s="3">
        <v>33.246222263791239</v>
      </c>
      <c r="E14" s="3">
        <v>33.306919873309646</v>
      </c>
      <c r="F14" s="13">
        <v>0.18256994444903579</v>
      </c>
      <c r="G14" s="31"/>
    </row>
    <row r="15" spans="1:7" ht="17.25" customHeight="1" x14ac:dyDescent="0.25">
      <c r="A15" s="2"/>
      <c r="B15" s="14" t="s">
        <v>18</v>
      </c>
      <c r="C15" s="16"/>
      <c r="D15" s="3">
        <v>11814.383032704432</v>
      </c>
      <c r="E15" s="3">
        <v>11995.067880178034</v>
      </c>
      <c r="F15" s="13">
        <v>1.5293633782943385</v>
      </c>
      <c r="G15" s="31"/>
    </row>
    <row r="16" spans="1:7" ht="30.75" customHeight="1" x14ac:dyDescent="0.25">
      <c r="A16" s="2" t="s">
        <v>19</v>
      </c>
      <c r="B16" s="14" t="s">
        <v>20</v>
      </c>
      <c r="C16" s="16" t="s">
        <v>8</v>
      </c>
      <c r="D16" s="3">
        <v>28525.185106666664</v>
      </c>
      <c r="E16" s="3">
        <v>43412.686130000002</v>
      </c>
      <c r="F16" s="13">
        <v>52.190725380617977</v>
      </c>
      <c r="G16" s="31"/>
    </row>
    <row r="17" spans="1:7" ht="17.25" customHeight="1" x14ac:dyDescent="0.25">
      <c r="A17" s="2" t="s">
        <v>21</v>
      </c>
      <c r="B17" s="14" t="s">
        <v>22</v>
      </c>
      <c r="C17" s="16" t="s">
        <v>8</v>
      </c>
      <c r="D17" s="3">
        <v>12143.894840000003</v>
      </c>
      <c r="E17" s="3">
        <v>16943.918839999998</v>
      </c>
      <c r="F17" s="13">
        <v>39.526231602315114</v>
      </c>
      <c r="G17" s="31"/>
    </row>
    <row r="18" spans="1:7" ht="17.25" customHeight="1" x14ac:dyDescent="0.25">
      <c r="A18" s="2" t="s">
        <v>23</v>
      </c>
      <c r="B18" s="14" t="s">
        <v>24</v>
      </c>
      <c r="C18" s="16" t="s">
        <v>8</v>
      </c>
      <c r="D18" s="3">
        <v>193.90000000000003</v>
      </c>
      <c r="E18" s="3">
        <v>190.35182999999998</v>
      </c>
      <c r="F18" s="13">
        <v>-1.8298968540485072</v>
      </c>
      <c r="G18" s="32"/>
    </row>
    <row r="19" spans="1:7" ht="17.25" customHeight="1" x14ac:dyDescent="0.25">
      <c r="A19" s="2" t="s">
        <v>25</v>
      </c>
      <c r="B19" s="14" t="s">
        <v>26</v>
      </c>
      <c r="C19" s="16" t="s">
        <v>8</v>
      </c>
      <c r="D19" s="3">
        <v>1228386.9518507763</v>
      </c>
      <c r="E19" s="3">
        <v>1291208.6022100002</v>
      </c>
      <c r="F19" s="13">
        <v>5.1141580643275484</v>
      </c>
      <c r="G19" s="5"/>
    </row>
    <row r="20" spans="1:7" ht="17.25" customHeight="1" x14ac:dyDescent="0.25">
      <c r="A20" s="2" t="s">
        <v>27</v>
      </c>
      <c r="B20" s="14" t="s">
        <v>28</v>
      </c>
      <c r="C20" s="16" t="s">
        <v>8</v>
      </c>
      <c r="D20" s="3">
        <v>871793.84318327764</v>
      </c>
      <c r="E20" s="3">
        <v>888518.60793000041</v>
      </c>
      <c r="F20" s="13">
        <v>1.9184311609329305</v>
      </c>
      <c r="G20" s="4"/>
    </row>
    <row r="21" spans="1:7" ht="17.25" customHeight="1" x14ac:dyDescent="0.25">
      <c r="A21" s="2"/>
      <c r="B21" s="14" t="s">
        <v>29</v>
      </c>
      <c r="C21" s="16" t="s">
        <v>30</v>
      </c>
      <c r="D21" s="3">
        <v>296528.51808955026</v>
      </c>
      <c r="E21" s="3">
        <v>343964.7006814889</v>
      </c>
      <c r="F21" s="13">
        <v>15.997173862924422</v>
      </c>
      <c r="G21" s="17"/>
    </row>
    <row r="22" spans="1:7" ht="17.25" customHeight="1" x14ac:dyDescent="0.25">
      <c r="A22" s="2"/>
      <c r="B22" s="14" t="s">
        <v>31</v>
      </c>
      <c r="C22" s="16" t="s">
        <v>32</v>
      </c>
      <c r="D22" s="3">
        <v>245</v>
      </c>
      <c r="E22" s="3">
        <v>215.26400000000001</v>
      </c>
      <c r="F22" s="13">
        <v>-12.137142857142853</v>
      </c>
      <c r="G22" s="17"/>
    </row>
    <row r="23" spans="1:7" ht="17.25" customHeight="1" x14ac:dyDescent="0.25">
      <c r="A23" s="2" t="s">
        <v>33</v>
      </c>
      <c r="B23" s="14" t="s">
        <v>34</v>
      </c>
      <c r="C23" s="16" t="s">
        <v>8</v>
      </c>
      <c r="D23" s="3">
        <v>75550.95</v>
      </c>
      <c r="E23" s="3">
        <v>99653.817020000002</v>
      </c>
      <c r="F23" s="13">
        <v>31.902798072029547</v>
      </c>
      <c r="G23" s="17"/>
    </row>
    <row r="24" spans="1:7" ht="17.25" customHeight="1" x14ac:dyDescent="0.25">
      <c r="A24" s="2" t="s">
        <v>35</v>
      </c>
      <c r="B24" s="14" t="s">
        <v>36</v>
      </c>
      <c r="C24" s="16" t="s">
        <v>8</v>
      </c>
      <c r="D24" s="3">
        <v>16999.979942073915</v>
      </c>
      <c r="E24" s="3">
        <v>17137.65366</v>
      </c>
      <c r="F24" s="13">
        <v>0.80984635508510994</v>
      </c>
      <c r="G24" s="17"/>
    </row>
    <row r="25" spans="1:7" ht="21.75" customHeight="1" x14ac:dyDescent="0.25">
      <c r="A25" s="2"/>
      <c r="B25" s="14" t="s">
        <v>202</v>
      </c>
      <c r="C25" s="16"/>
      <c r="D25" s="3">
        <v>11178.01</v>
      </c>
      <c r="E25" s="3">
        <v>14358.68723</v>
      </c>
      <c r="F25" s="13">
        <v>28.454771734861566</v>
      </c>
      <c r="G25" s="17"/>
    </row>
    <row r="26" spans="1:7" ht="17.25" customHeight="1" x14ac:dyDescent="0.25">
      <c r="A26" s="2" t="s">
        <v>38</v>
      </c>
      <c r="B26" s="14" t="s">
        <v>39</v>
      </c>
      <c r="C26" s="16" t="s">
        <v>8</v>
      </c>
      <c r="D26" s="3">
        <v>225168.44944383338</v>
      </c>
      <c r="E26" s="3">
        <v>235860.02178999997</v>
      </c>
      <c r="F26" s="13">
        <v>4.7482550830610597</v>
      </c>
      <c r="G26" s="17"/>
    </row>
    <row r="27" spans="1:7" ht="17.25" customHeight="1" x14ac:dyDescent="0.25">
      <c r="A27" s="2"/>
      <c r="B27" s="14" t="s">
        <v>29</v>
      </c>
      <c r="C27" s="16" t="s">
        <v>30</v>
      </c>
      <c r="D27" s="3">
        <v>275941.72725959978</v>
      </c>
      <c r="E27" s="3">
        <v>299527.61072589655</v>
      </c>
      <c r="F27" s="13">
        <v>8.5474145938456427</v>
      </c>
      <c r="G27" s="17" t="s">
        <v>215</v>
      </c>
    </row>
    <row r="28" spans="1:7" ht="17.25" customHeight="1" x14ac:dyDescent="0.25">
      <c r="A28" s="2"/>
      <c r="B28" s="14" t="s">
        <v>40</v>
      </c>
      <c r="C28" s="16" t="s">
        <v>32</v>
      </c>
      <c r="D28" s="3">
        <v>68</v>
      </c>
      <c r="E28" s="3">
        <v>65.62</v>
      </c>
      <c r="F28" s="13">
        <v>-3.4999999999999933</v>
      </c>
      <c r="G28" s="17"/>
    </row>
    <row r="29" spans="1:7" ht="17.25" customHeight="1" x14ac:dyDescent="0.25">
      <c r="A29" s="2" t="s">
        <v>41</v>
      </c>
      <c r="B29" s="14" t="s">
        <v>34</v>
      </c>
      <c r="C29" s="16" t="s">
        <v>8</v>
      </c>
      <c r="D29" s="3">
        <v>19251.902427447756</v>
      </c>
      <c r="E29" s="3">
        <v>26880.17813</v>
      </c>
      <c r="F29" s="13">
        <v>39.62349036049801</v>
      </c>
      <c r="G29" s="17"/>
    </row>
    <row r="30" spans="1:7" ht="17.25" customHeight="1" x14ac:dyDescent="0.25">
      <c r="A30" s="2" t="s">
        <v>42</v>
      </c>
      <c r="B30" s="14" t="s">
        <v>36</v>
      </c>
      <c r="C30" s="16" t="s">
        <v>8</v>
      </c>
      <c r="D30" s="3">
        <v>4953.7058877643349</v>
      </c>
      <c r="E30" s="3">
        <v>5116.7149800000007</v>
      </c>
      <c r="F30" s="13">
        <v>3.2906493830870867</v>
      </c>
      <c r="G30" s="17"/>
    </row>
    <row r="31" spans="1:7" ht="17.25" customHeight="1" x14ac:dyDescent="0.25">
      <c r="A31" s="2"/>
      <c r="B31" s="14" t="s">
        <v>202</v>
      </c>
      <c r="C31" s="16" t="s">
        <v>8</v>
      </c>
      <c r="D31" s="3">
        <v>3490.1109663794177</v>
      </c>
      <c r="E31" s="3">
        <v>3682.9214700000002</v>
      </c>
      <c r="F31" s="13">
        <v>5.5244806104431934</v>
      </c>
      <c r="G31" s="17"/>
    </row>
    <row r="32" spans="1:7" ht="17.25" customHeight="1" x14ac:dyDescent="0.25">
      <c r="A32" s="2" t="s">
        <v>43</v>
      </c>
      <c r="B32" s="14" t="s">
        <v>44</v>
      </c>
      <c r="C32" s="16" t="s">
        <v>8</v>
      </c>
      <c r="D32" s="3">
        <v>819820.37999999989</v>
      </c>
      <c r="E32" s="3">
        <v>1018120.33877</v>
      </c>
      <c r="F32" s="13">
        <v>24.18822020135681</v>
      </c>
      <c r="G32" s="17"/>
    </row>
    <row r="33" spans="1:7" ht="17.25" customHeight="1" x14ac:dyDescent="0.25">
      <c r="A33" s="2" t="s">
        <v>45</v>
      </c>
      <c r="B33" s="14" t="s">
        <v>46</v>
      </c>
      <c r="C33" s="16" t="s">
        <v>8</v>
      </c>
      <c r="D33" s="3">
        <v>162400.4</v>
      </c>
      <c r="E33" s="3">
        <v>169521.53394999998</v>
      </c>
      <c r="F33" s="13">
        <v>4.3849238979706877</v>
      </c>
      <c r="G33" s="17"/>
    </row>
    <row r="34" spans="1:7" ht="17.25" customHeight="1" x14ac:dyDescent="0.25">
      <c r="A34" s="2" t="s">
        <v>47</v>
      </c>
      <c r="B34" s="14" t="s">
        <v>48</v>
      </c>
      <c r="C34" s="16" t="s">
        <v>8</v>
      </c>
      <c r="D34" s="3">
        <v>152963.08946777778</v>
      </c>
      <c r="E34" s="3">
        <v>223961.71165000001</v>
      </c>
      <c r="F34" s="13">
        <v>44.861916401523608</v>
      </c>
      <c r="G34" s="17"/>
    </row>
    <row r="35" spans="1:7" ht="17.25" customHeight="1" x14ac:dyDescent="0.25">
      <c r="A35" s="2" t="s">
        <v>49</v>
      </c>
      <c r="B35" s="14" t="s">
        <v>50</v>
      </c>
      <c r="C35" s="16" t="s">
        <v>8</v>
      </c>
      <c r="D35" s="3">
        <v>429.58280444444449</v>
      </c>
      <c r="E35" s="3">
        <v>748.85176000000001</v>
      </c>
      <c r="F35" s="13">
        <v>74.320701911811454</v>
      </c>
      <c r="G35" s="17"/>
    </row>
    <row r="36" spans="1:7" ht="17.25" customHeight="1" x14ac:dyDescent="0.25">
      <c r="A36" s="2" t="s">
        <v>51</v>
      </c>
      <c r="B36" s="14" t="s">
        <v>52</v>
      </c>
      <c r="C36" s="16" t="s">
        <v>8</v>
      </c>
      <c r="D36" s="3">
        <v>8212.518453333334</v>
      </c>
      <c r="E36" s="3">
        <v>10078.99999</v>
      </c>
      <c r="F36" s="13">
        <v>22.727273579630015</v>
      </c>
      <c r="G36" s="17"/>
    </row>
    <row r="37" spans="1:7" ht="17.25" customHeight="1" x14ac:dyDescent="0.25">
      <c r="A37" s="2" t="s">
        <v>53</v>
      </c>
      <c r="B37" s="14" t="s">
        <v>54</v>
      </c>
      <c r="C37" s="16" t="s">
        <v>8</v>
      </c>
      <c r="D37" s="3">
        <v>54.92</v>
      </c>
      <c r="E37" s="3">
        <v>84.758399999999995</v>
      </c>
      <c r="F37" s="13">
        <v>54.330662782228679</v>
      </c>
      <c r="G37" s="17"/>
    </row>
    <row r="38" spans="1:7" ht="17.25" customHeight="1" x14ac:dyDescent="0.25">
      <c r="A38" s="2" t="s">
        <v>55</v>
      </c>
      <c r="B38" s="14" t="s">
        <v>56</v>
      </c>
      <c r="C38" s="16" t="s">
        <v>8</v>
      </c>
      <c r="D38" s="3">
        <v>14302.829999999998</v>
      </c>
      <c r="E38" s="3">
        <v>17855.068480000002</v>
      </c>
      <c r="F38" s="13">
        <v>24.835913452093074</v>
      </c>
      <c r="G38" s="17"/>
    </row>
    <row r="39" spans="1:7" ht="17.25" customHeight="1" x14ac:dyDescent="0.25">
      <c r="A39" s="2" t="s">
        <v>57</v>
      </c>
      <c r="B39" s="14" t="s">
        <v>58</v>
      </c>
      <c r="C39" s="16" t="s">
        <v>8</v>
      </c>
      <c r="D39" s="3">
        <v>1522.1586666666665</v>
      </c>
      <c r="E39" s="3">
        <v>1559.713</v>
      </c>
      <c r="F39" s="13">
        <v>2.4671760018009614</v>
      </c>
      <c r="G39" s="17"/>
    </row>
    <row r="40" spans="1:7" ht="17.25" customHeight="1" x14ac:dyDescent="0.25">
      <c r="A40" s="2" t="s">
        <v>59</v>
      </c>
      <c r="B40" s="14" t="s">
        <v>60</v>
      </c>
      <c r="C40" s="16" t="s">
        <v>8</v>
      </c>
      <c r="D40" s="3">
        <v>41982.157333333329</v>
      </c>
      <c r="E40" s="3">
        <v>39857.995000000003</v>
      </c>
      <c r="F40" s="13">
        <v>-5.0596788451525505</v>
      </c>
      <c r="G40" s="17"/>
    </row>
    <row r="41" spans="1:7" ht="17.25" customHeight="1" x14ac:dyDescent="0.25">
      <c r="A41" s="2" t="s">
        <v>61</v>
      </c>
      <c r="B41" s="14" t="s">
        <v>62</v>
      </c>
      <c r="C41" s="16" t="s">
        <v>8</v>
      </c>
      <c r="D41" s="3">
        <v>36887.208426666672</v>
      </c>
      <c r="E41" s="3">
        <v>39373.247510000001</v>
      </c>
      <c r="F41" s="13">
        <v>6.7395695943640739</v>
      </c>
      <c r="G41" s="17"/>
    </row>
    <row r="42" spans="1:7" ht="17.25" customHeight="1" x14ac:dyDescent="0.25">
      <c r="A42" s="2" t="s">
        <v>64</v>
      </c>
      <c r="B42" s="14" t="s">
        <v>65</v>
      </c>
      <c r="C42" s="16" t="s">
        <v>8</v>
      </c>
      <c r="D42" s="3">
        <v>960.27390555555576</v>
      </c>
      <c r="E42" s="3">
        <v>1038.27683</v>
      </c>
      <c r="F42" s="13">
        <v>8.1229869928951715</v>
      </c>
      <c r="G42" s="17"/>
    </row>
    <row r="43" spans="1:7" ht="17.25" customHeight="1" x14ac:dyDescent="0.25">
      <c r="A43" s="2" t="s">
        <v>66</v>
      </c>
      <c r="B43" s="14" t="s">
        <v>67</v>
      </c>
      <c r="C43" s="16" t="s">
        <v>8</v>
      </c>
      <c r="D43" s="3">
        <v>48611.439877777775</v>
      </c>
      <c r="E43" s="3">
        <v>108905.94695999999</v>
      </c>
      <c r="F43" s="13">
        <v>128.31735101666305</v>
      </c>
      <c r="G43" s="17"/>
    </row>
    <row r="44" spans="1:7" ht="17.25" customHeight="1" x14ac:dyDescent="0.25">
      <c r="A44" s="2" t="s">
        <v>68</v>
      </c>
      <c r="B44" s="14" t="s">
        <v>69</v>
      </c>
      <c r="C44" s="16" t="s">
        <v>8</v>
      </c>
      <c r="D44" s="3">
        <v>4211.5681911111105</v>
      </c>
      <c r="E44" s="3">
        <v>7831.5775300000005</v>
      </c>
      <c r="F44" s="13">
        <v>85.953952889311907</v>
      </c>
      <c r="G44" s="17" t="s">
        <v>210</v>
      </c>
    </row>
    <row r="45" spans="1:7" ht="17.25" customHeight="1" x14ac:dyDescent="0.25">
      <c r="A45" s="2" t="s">
        <v>70</v>
      </c>
      <c r="B45" s="14" t="s">
        <v>71</v>
      </c>
      <c r="C45" s="16" t="s">
        <v>8</v>
      </c>
      <c r="D45" s="3">
        <v>2425.9897700000001</v>
      </c>
      <c r="E45" s="3">
        <v>3028.61609</v>
      </c>
      <c r="F45" s="13">
        <v>24.840431210886756</v>
      </c>
      <c r="G45" s="17"/>
    </row>
    <row r="46" spans="1:7" ht="17.25" customHeight="1" x14ac:dyDescent="0.25">
      <c r="A46" s="2" t="s">
        <v>72</v>
      </c>
      <c r="B46" s="14" t="s">
        <v>73</v>
      </c>
      <c r="C46" s="16" t="s">
        <v>8</v>
      </c>
      <c r="D46" s="3">
        <v>567.50744111111112</v>
      </c>
      <c r="E46" s="3">
        <v>621.44690000000003</v>
      </c>
      <c r="F46" s="13">
        <v>9.5046258394924212</v>
      </c>
      <c r="G46" s="17"/>
    </row>
    <row r="47" spans="1:7" ht="17.25" customHeight="1" x14ac:dyDescent="0.25">
      <c r="A47" s="2" t="s">
        <v>74</v>
      </c>
      <c r="B47" s="14" t="s">
        <v>75</v>
      </c>
      <c r="C47" s="16" t="s">
        <v>8</v>
      </c>
      <c r="D47" s="3">
        <v>3449.3926555555554</v>
      </c>
      <c r="E47" s="3">
        <v>3519.05242</v>
      </c>
      <c r="F47" s="13">
        <v>2.0194791199619244</v>
      </c>
      <c r="G47" s="17"/>
    </row>
    <row r="48" spans="1:7" ht="17.25" customHeight="1" x14ac:dyDescent="0.25">
      <c r="A48" s="2" t="s">
        <v>76</v>
      </c>
      <c r="B48" s="14" t="s">
        <v>77</v>
      </c>
      <c r="C48" s="16" t="s">
        <v>8</v>
      </c>
      <c r="D48" s="3">
        <v>3338.1010000000006</v>
      </c>
      <c r="E48" s="3">
        <v>3338.1010000000001</v>
      </c>
      <c r="F48" s="13">
        <v>0</v>
      </c>
      <c r="G48" s="17"/>
    </row>
    <row r="49" spans="1:8" ht="17.25" customHeight="1" x14ac:dyDescent="0.25">
      <c r="A49" s="2" t="s">
        <v>78</v>
      </c>
      <c r="B49" s="14" t="s">
        <v>79</v>
      </c>
      <c r="C49" s="16" t="s">
        <v>8</v>
      </c>
      <c r="D49" s="3">
        <v>7932.057350000001</v>
      </c>
      <c r="E49" s="3">
        <v>8105.1883499999994</v>
      </c>
      <c r="F49" s="13">
        <v>2.1826745869405304</v>
      </c>
      <c r="G49" s="17"/>
    </row>
    <row r="50" spans="1:8" ht="17.25" customHeight="1" x14ac:dyDescent="0.25">
      <c r="A50" s="2" t="s">
        <v>80</v>
      </c>
      <c r="B50" s="14" t="s">
        <v>81</v>
      </c>
      <c r="C50" s="16" t="s">
        <v>8</v>
      </c>
      <c r="D50" s="3">
        <v>559.77179999999998</v>
      </c>
      <c r="E50" s="3">
        <v>728.90620999999999</v>
      </c>
      <c r="F50" s="13">
        <v>30.214885780241161</v>
      </c>
      <c r="G50" s="17"/>
    </row>
    <row r="51" spans="1:8" ht="17.25" customHeight="1" x14ac:dyDescent="0.25">
      <c r="A51" s="2" t="s">
        <v>82</v>
      </c>
      <c r="B51" s="14" t="s">
        <v>83</v>
      </c>
      <c r="C51" s="16" t="s">
        <v>8</v>
      </c>
      <c r="D51" s="3">
        <v>169.89</v>
      </c>
      <c r="E51" s="3">
        <v>182.98327</v>
      </c>
      <c r="F51" s="13">
        <v>7.7069103537583254</v>
      </c>
      <c r="G51" s="17"/>
    </row>
    <row r="52" spans="1:8" ht="17.25" customHeight="1" x14ac:dyDescent="0.25">
      <c r="A52" s="2" t="s">
        <v>84</v>
      </c>
      <c r="B52" s="14" t="s">
        <v>85</v>
      </c>
      <c r="C52" s="16" t="s">
        <v>8</v>
      </c>
      <c r="D52" s="3">
        <v>4478.75</v>
      </c>
      <c r="E52" s="3">
        <v>4478.75</v>
      </c>
      <c r="F52" s="13">
        <v>0</v>
      </c>
      <c r="G52" s="17"/>
    </row>
    <row r="53" spans="1:8" ht="17.25" customHeight="1" x14ac:dyDescent="0.25">
      <c r="A53" s="2" t="s">
        <v>86</v>
      </c>
      <c r="B53" s="14" t="s">
        <v>87</v>
      </c>
      <c r="C53" s="16" t="s">
        <v>8</v>
      </c>
      <c r="D53" s="3">
        <v>115.4</v>
      </c>
      <c r="E53" s="3">
        <v>148.47141999999999</v>
      </c>
      <c r="F53" s="13">
        <v>28.658076256499122</v>
      </c>
      <c r="G53" s="17"/>
    </row>
    <row r="54" spans="1:8" ht="17.25" customHeight="1" x14ac:dyDescent="0.25">
      <c r="A54" s="2" t="s">
        <v>88</v>
      </c>
      <c r="B54" s="14" t="s">
        <v>89</v>
      </c>
      <c r="C54" s="16" t="s">
        <v>8</v>
      </c>
      <c r="D54" s="3">
        <v>0</v>
      </c>
      <c r="E54" s="3">
        <v>150</v>
      </c>
      <c r="F54" s="13">
        <v>100</v>
      </c>
      <c r="G54" s="17" t="s">
        <v>211</v>
      </c>
    </row>
    <row r="55" spans="1:8" ht="17.25" customHeight="1" x14ac:dyDescent="0.25">
      <c r="A55" s="2" t="s">
        <v>90</v>
      </c>
      <c r="B55" s="14" t="s">
        <v>91</v>
      </c>
      <c r="C55" s="16" t="s">
        <v>8</v>
      </c>
      <c r="D55" s="3">
        <v>127.49406000000002</v>
      </c>
      <c r="E55" s="3">
        <v>243.74070999999998</v>
      </c>
      <c r="F55" s="13">
        <v>91.17809096361033</v>
      </c>
      <c r="G55" s="17"/>
    </row>
    <row r="56" spans="1:8" ht="17.25" customHeight="1" x14ac:dyDescent="0.25">
      <c r="A56" s="2" t="s">
        <v>92</v>
      </c>
      <c r="B56" s="14" t="s">
        <v>93</v>
      </c>
      <c r="C56" s="16" t="s">
        <v>8</v>
      </c>
      <c r="D56" s="3">
        <v>545.00230999999997</v>
      </c>
      <c r="E56" s="3">
        <v>557.45050000000003</v>
      </c>
      <c r="F56" s="13">
        <v>2.2840618785634264</v>
      </c>
      <c r="G56" s="17"/>
    </row>
    <row r="57" spans="1:8" ht="17.25" customHeight="1" x14ac:dyDescent="0.25">
      <c r="A57" s="2" t="s">
        <v>94</v>
      </c>
      <c r="B57" s="14" t="s">
        <v>95</v>
      </c>
      <c r="C57" s="16" t="s">
        <v>8</v>
      </c>
      <c r="D57" s="3">
        <v>1803.31</v>
      </c>
      <c r="E57" s="3">
        <v>2730.16966</v>
      </c>
      <c r="F57" s="13">
        <v>51.397688694678124</v>
      </c>
      <c r="G57" s="17"/>
    </row>
    <row r="58" spans="1:8" ht="17.25" customHeight="1" x14ac:dyDescent="0.25">
      <c r="A58" s="2" t="s">
        <v>96</v>
      </c>
      <c r="B58" s="14" t="s">
        <v>97</v>
      </c>
      <c r="C58" s="16" t="s">
        <v>8</v>
      </c>
      <c r="D58" s="3">
        <v>1136.6085800000001</v>
      </c>
      <c r="E58" s="3">
        <v>1332.8507299999999</v>
      </c>
      <c r="F58" s="13">
        <v>17.265587595687496</v>
      </c>
      <c r="G58" s="17"/>
    </row>
    <row r="59" spans="1:8" ht="17.25" customHeight="1" x14ac:dyDescent="0.25">
      <c r="A59" s="2" t="s">
        <v>98</v>
      </c>
      <c r="B59" s="14" t="s">
        <v>99</v>
      </c>
      <c r="C59" s="16" t="s">
        <v>8</v>
      </c>
      <c r="D59" s="3">
        <v>2244.9544999999998</v>
      </c>
      <c r="E59" s="3">
        <v>2635.9894399999998</v>
      </c>
      <c r="F59" s="13">
        <v>17.418390439538978</v>
      </c>
      <c r="G59" s="17"/>
    </row>
    <row r="60" spans="1:8" ht="17.25" customHeight="1" x14ac:dyDescent="0.25">
      <c r="A60" s="2" t="s">
        <v>101</v>
      </c>
      <c r="B60" s="14" t="s">
        <v>102</v>
      </c>
      <c r="C60" s="16" t="s">
        <v>8</v>
      </c>
      <c r="D60" s="3">
        <v>138.69999999999999</v>
      </c>
      <c r="E60" s="3">
        <f>D60*1.06</f>
        <v>147.02199999999999</v>
      </c>
      <c r="F60" s="13">
        <v>6</v>
      </c>
      <c r="G60" s="17"/>
      <c r="H60" s="1">
        <v>2229.4268600000005</v>
      </c>
    </row>
    <row r="61" spans="1:8" ht="17.25" customHeight="1" x14ac:dyDescent="0.25">
      <c r="A61" s="2" t="s">
        <v>103</v>
      </c>
      <c r="B61" s="14" t="s">
        <v>104</v>
      </c>
      <c r="C61" s="16" t="s">
        <v>8</v>
      </c>
      <c r="D61" s="3">
        <v>4401.1681399999998</v>
      </c>
      <c r="E61" s="3">
        <v>4656.4580800000003</v>
      </c>
      <c r="F61" s="13">
        <v>5.8005041361587377</v>
      </c>
      <c r="G61" s="17"/>
    </row>
    <row r="62" spans="1:8" ht="17.25" customHeight="1" x14ac:dyDescent="0.25">
      <c r="A62" s="2" t="s">
        <v>105</v>
      </c>
      <c r="B62" s="14" t="s">
        <v>106</v>
      </c>
      <c r="C62" s="16" t="s">
        <v>8</v>
      </c>
      <c r="D62" s="3">
        <v>682.2761999999999</v>
      </c>
      <c r="E62" s="3">
        <v>1259.8571999999999</v>
      </c>
      <c r="F62" s="13">
        <v>84.655012149038782</v>
      </c>
      <c r="G62" s="17" t="s">
        <v>210</v>
      </c>
    </row>
    <row r="63" spans="1:8" ht="17.25" customHeight="1" x14ac:dyDescent="0.25">
      <c r="A63" s="2" t="s">
        <v>107</v>
      </c>
      <c r="B63" s="14" t="s">
        <v>108</v>
      </c>
      <c r="C63" s="16" t="s">
        <v>8</v>
      </c>
      <c r="D63" s="3">
        <v>3375</v>
      </c>
      <c r="E63" s="3">
        <v>3375</v>
      </c>
      <c r="F63" s="13">
        <v>0</v>
      </c>
      <c r="G63" s="17"/>
    </row>
    <row r="64" spans="1:8" ht="17.25" customHeight="1" x14ac:dyDescent="0.25">
      <c r="A64" s="2" t="s">
        <v>109</v>
      </c>
      <c r="B64" s="14" t="s">
        <v>110</v>
      </c>
      <c r="C64" s="16" t="s">
        <v>8</v>
      </c>
      <c r="D64" s="3">
        <v>840.85653000000002</v>
      </c>
      <c r="E64" s="3">
        <v>1522.6373700000001</v>
      </c>
      <c r="F64" s="13">
        <v>81.081708433661106</v>
      </c>
      <c r="G64" s="17"/>
    </row>
    <row r="65" spans="1:7" ht="17.25" customHeight="1" x14ac:dyDescent="0.25">
      <c r="A65" s="2" t="s">
        <v>111</v>
      </c>
      <c r="B65" s="14" t="s">
        <v>112</v>
      </c>
      <c r="C65" s="16" t="s">
        <v>8</v>
      </c>
      <c r="D65" s="3">
        <v>2744.2113499999996</v>
      </c>
      <c r="E65" s="3">
        <v>9440.9539700000005</v>
      </c>
      <c r="F65" s="13">
        <v>244.03159107989265</v>
      </c>
      <c r="G65" s="17"/>
    </row>
    <row r="66" spans="1:7" ht="17.25" customHeight="1" x14ac:dyDescent="0.25">
      <c r="A66" s="2" t="s">
        <v>113</v>
      </c>
      <c r="B66" s="14" t="s">
        <v>100</v>
      </c>
      <c r="C66" s="16" t="s">
        <v>8</v>
      </c>
      <c r="D66" s="3"/>
      <c r="E66" s="3">
        <v>44789.557999999997</v>
      </c>
      <c r="F66" s="13">
        <v>100</v>
      </c>
      <c r="G66" s="17"/>
    </row>
    <row r="67" spans="1:7" ht="17.25" customHeight="1" x14ac:dyDescent="0.25">
      <c r="A67" s="2" t="s">
        <v>113</v>
      </c>
      <c r="B67" s="14" t="s">
        <v>114</v>
      </c>
      <c r="C67" s="16" t="s">
        <v>8</v>
      </c>
      <c r="D67" s="3">
        <v>3323.43</v>
      </c>
      <c r="E67" s="3">
        <v>4081.1661100000056</v>
      </c>
      <c r="F67" s="13">
        <v>22.799821569884298</v>
      </c>
      <c r="G67" s="17"/>
    </row>
    <row r="68" spans="1:7" ht="17.25" customHeight="1" x14ac:dyDescent="0.25">
      <c r="A68" s="2" t="s">
        <v>115</v>
      </c>
      <c r="B68" s="14" t="s">
        <v>116</v>
      </c>
      <c r="C68" s="16" t="s">
        <v>8</v>
      </c>
      <c r="D68" s="3">
        <v>379730.82838854601</v>
      </c>
      <c r="E68" s="3">
        <v>398832.06069080002</v>
      </c>
      <c r="F68" s="13">
        <v>5.0302032056005084</v>
      </c>
      <c r="G68" s="17"/>
    </row>
    <row r="69" spans="1:7" ht="17.25" customHeight="1" x14ac:dyDescent="0.25">
      <c r="A69" s="2" t="s">
        <v>117</v>
      </c>
      <c r="B69" s="14" t="s">
        <v>118</v>
      </c>
      <c r="C69" s="16" t="s">
        <v>8</v>
      </c>
      <c r="D69" s="3">
        <v>178595.64015222221</v>
      </c>
      <c r="E69" s="3">
        <v>177863.75531999997</v>
      </c>
      <c r="F69" s="13">
        <v>-0.40979994337960379</v>
      </c>
      <c r="G69" s="17"/>
    </row>
    <row r="70" spans="1:7" ht="17.25" customHeight="1" x14ac:dyDescent="0.25">
      <c r="A70" s="2" t="s">
        <v>119</v>
      </c>
      <c r="B70" s="14" t="s">
        <v>120</v>
      </c>
      <c r="C70" s="16" t="s">
        <v>8</v>
      </c>
      <c r="D70" s="3">
        <v>126142.84</v>
      </c>
      <c r="E70" s="3">
        <v>121425.01015</v>
      </c>
      <c r="F70" s="13">
        <v>-3.7400694720366174</v>
      </c>
      <c r="G70" s="17"/>
    </row>
    <row r="71" spans="1:7" ht="17.25" customHeight="1" x14ac:dyDescent="0.25">
      <c r="A71" s="2"/>
      <c r="B71" s="14" t="s">
        <v>29</v>
      </c>
      <c r="C71" s="16" t="s">
        <v>30</v>
      </c>
      <c r="D71" s="3">
        <v>420476.13333333336</v>
      </c>
      <c r="E71" s="3">
        <v>464973.38690530899</v>
      </c>
      <c r="F71" s="13">
        <v>10.58258722539677</v>
      </c>
      <c r="G71" s="17"/>
    </row>
    <row r="72" spans="1:7" ht="17.25" customHeight="1" x14ac:dyDescent="0.25">
      <c r="A72" s="2"/>
      <c r="B72" s="14" t="s">
        <v>121</v>
      </c>
      <c r="C72" s="16" t="s">
        <v>32</v>
      </c>
      <c r="D72" s="3">
        <v>25</v>
      </c>
      <c r="E72" s="3">
        <v>21.762</v>
      </c>
      <c r="F72" s="13">
        <v>-12.951999999999996</v>
      </c>
      <c r="G72" s="17"/>
    </row>
    <row r="73" spans="1:7" ht="17.25" customHeight="1" x14ac:dyDescent="0.25">
      <c r="A73" s="2" t="s">
        <v>122</v>
      </c>
      <c r="B73" s="14" t="s">
        <v>34</v>
      </c>
      <c r="C73" s="16" t="s">
        <v>8</v>
      </c>
      <c r="D73" s="3">
        <v>13875.7124</v>
      </c>
      <c r="E73" s="3">
        <v>13574.21639</v>
      </c>
      <c r="F73" s="13">
        <v>-2.1728326539832343</v>
      </c>
      <c r="G73" s="17"/>
    </row>
    <row r="74" spans="1:7" ht="17.25" customHeight="1" x14ac:dyDescent="0.25">
      <c r="A74" s="2"/>
      <c r="B74" s="14" t="s">
        <v>202</v>
      </c>
      <c r="C74" s="16" t="s">
        <v>8</v>
      </c>
      <c r="D74" s="3">
        <v>2396.71396</v>
      </c>
      <c r="E74" s="3">
        <v>2290.57656</v>
      </c>
      <c r="F74" s="13">
        <v>-4.4284550334909412</v>
      </c>
      <c r="G74" s="17"/>
    </row>
    <row r="75" spans="1:7" ht="17.25" customHeight="1" x14ac:dyDescent="0.25">
      <c r="A75" s="2" t="s">
        <v>123</v>
      </c>
      <c r="B75" s="14" t="s">
        <v>124</v>
      </c>
      <c r="C75" s="16" t="s">
        <v>8</v>
      </c>
      <c r="D75" s="3">
        <v>17025.265133333327</v>
      </c>
      <c r="E75" s="3">
        <v>17179.853899999998</v>
      </c>
      <c r="F75" s="13">
        <v>0.9079962365109131</v>
      </c>
      <c r="G75" s="17"/>
    </row>
    <row r="76" spans="1:7" ht="17.25" customHeight="1" x14ac:dyDescent="0.25">
      <c r="A76" s="2" t="s">
        <v>125</v>
      </c>
      <c r="B76" s="14" t="s">
        <v>126</v>
      </c>
      <c r="C76" s="16" t="s">
        <v>8</v>
      </c>
      <c r="D76" s="3">
        <v>404.07</v>
      </c>
      <c r="E76" s="3">
        <v>798.59355000000005</v>
      </c>
      <c r="F76" s="13">
        <v>97.637426683495448</v>
      </c>
      <c r="G76" s="17"/>
    </row>
    <row r="77" spans="1:7" ht="17.25" customHeight="1" x14ac:dyDescent="0.25">
      <c r="A77" s="2" t="s">
        <v>127</v>
      </c>
      <c r="B77" s="14" t="s">
        <v>128</v>
      </c>
      <c r="C77" s="16" t="s">
        <v>8</v>
      </c>
      <c r="D77" s="3">
        <v>14.629813333333333</v>
      </c>
      <c r="E77" s="3">
        <v>14.68408</v>
      </c>
      <c r="F77" s="13">
        <v>0.37093205108108174</v>
      </c>
      <c r="G77" s="17"/>
    </row>
    <row r="78" spans="1:7" ht="17.25" customHeight="1" x14ac:dyDescent="0.25">
      <c r="A78" s="2" t="s">
        <v>129</v>
      </c>
      <c r="B78" s="14" t="s">
        <v>130</v>
      </c>
      <c r="C78" s="16" t="s">
        <v>8</v>
      </c>
      <c r="D78" s="3">
        <v>18736.408845555557</v>
      </c>
      <c r="E78" s="3">
        <v>22580.82069</v>
      </c>
      <c r="F78" s="13">
        <v>20.518402838740208</v>
      </c>
      <c r="G78" s="17"/>
    </row>
    <row r="79" spans="1:7" ht="17.25" customHeight="1" x14ac:dyDescent="0.25">
      <c r="A79" s="2" t="s">
        <v>131</v>
      </c>
      <c r="B79" s="14" t="s">
        <v>132</v>
      </c>
      <c r="C79" s="16" t="s">
        <v>8</v>
      </c>
      <c r="D79" s="3">
        <v>1792.0049399999998</v>
      </c>
      <c r="E79" s="3">
        <v>2680.8120199999998</v>
      </c>
      <c r="F79" s="13">
        <v>49.598472647067595</v>
      </c>
      <c r="G79" s="17" t="s">
        <v>212</v>
      </c>
    </row>
    <row r="80" spans="1:7" ht="17.25" customHeight="1" x14ac:dyDescent="0.25">
      <c r="A80" s="2" t="s">
        <v>133</v>
      </c>
      <c r="B80" s="14" t="s">
        <v>134</v>
      </c>
      <c r="C80" s="16" t="s">
        <v>8</v>
      </c>
      <c r="D80" s="3">
        <v>973.5590111111112</v>
      </c>
      <c r="E80" s="3">
        <v>1287.8891899999999</v>
      </c>
      <c r="F80" s="13">
        <v>32.286710440915897</v>
      </c>
      <c r="G80" s="17"/>
    </row>
    <row r="81" spans="1:7" ht="17.25" customHeight="1" x14ac:dyDescent="0.25">
      <c r="A81" s="2" t="s">
        <v>135</v>
      </c>
      <c r="B81" s="14" t="s">
        <v>136</v>
      </c>
      <c r="C81" s="16" t="s">
        <v>8</v>
      </c>
      <c r="D81" s="3">
        <v>320.66092666666668</v>
      </c>
      <c r="E81" s="3">
        <v>395.77001000000001</v>
      </c>
      <c r="F81" s="13">
        <v>23.423210340625847</v>
      </c>
      <c r="G81" s="17"/>
    </row>
    <row r="82" spans="1:7" ht="17.25" customHeight="1" x14ac:dyDescent="0.25">
      <c r="A82" s="2" t="s">
        <v>137</v>
      </c>
      <c r="B82" s="14" t="s">
        <v>138</v>
      </c>
      <c r="C82" s="16" t="s">
        <v>8</v>
      </c>
      <c r="D82" s="3">
        <v>4121.6185333333333</v>
      </c>
      <c r="E82" s="3">
        <v>4030.3690999999999</v>
      </c>
      <c r="F82" s="13">
        <v>-2.2139223364646505</v>
      </c>
      <c r="G82" s="17"/>
    </row>
    <row r="83" spans="1:7" ht="17.25" customHeight="1" x14ac:dyDescent="0.25">
      <c r="A83" s="2"/>
      <c r="B83" s="14" t="s">
        <v>139</v>
      </c>
      <c r="C83" s="16" t="s">
        <v>8</v>
      </c>
      <c r="D83" s="3">
        <v>3784.2852000000003</v>
      </c>
      <c r="E83" s="3">
        <v>3759.4937200000004</v>
      </c>
      <c r="F83" s="13">
        <v>-0.65511658582180499</v>
      </c>
      <c r="G83" s="17"/>
    </row>
    <row r="84" spans="1:7" ht="17.25" customHeight="1" x14ac:dyDescent="0.25">
      <c r="A84" s="2" t="s">
        <v>140</v>
      </c>
      <c r="B84" s="14" t="s">
        <v>102</v>
      </c>
      <c r="C84" s="16" t="s">
        <v>8</v>
      </c>
      <c r="D84" s="3">
        <v>396.82000000000005</v>
      </c>
      <c r="E84" s="3">
        <v>475.57249999999999</v>
      </c>
      <c r="F84" s="13">
        <v>2</v>
      </c>
      <c r="G84" s="17"/>
    </row>
    <row r="85" spans="1:7" ht="17.25" customHeight="1" x14ac:dyDescent="0.25">
      <c r="A85" s="2" t="s">
        <v>141</v>
      </c>
      <c r="B85" s="14" t="s">
        <v>142</v>
      </c>
      <c r="C85" s="16" t="s">
        <v>8</v>
      </c>
      <c r="D85" s="3">
        <v>1190.07529</v>
      </c>
      <c r="E85" s="3">
        <v>1582.0462799999998</v>
      </c>
      <c r="F85" s="13">
        <v>32.93665478929487</v>
      </c>
      <c r="G85" s="17"/>
    </row>
    <row r="86" spans="1:7" ht="17.25" customHeight="1" x14ac:dyDescent="0.25">
      <c r="A86" s="2" t="s">
        <v>143</v>
      </c>
      <c r="B86" s="14" t="s">
        <v>144</v>
      </c>
      <c r="C86" s="16" t="s">
        <v>8</v>
      </c>
      <c r="D86" s="3">
        <v>113.51999999999998</v>
      </c>
      <c r="E86" s="3">
        <v>148.28143</v>
      </c>
      <c r="F86" s="13">
        <v>30.62141472868219</v>
      </c>
      <c r="G86" s="17"/>
    </row>
    <row r="87" spans="1:7" ht="17.25" customHeight="1" x14ac:dyDescent="0.25">
      <c r="A87" s="2" t="s">
        <v>145</v>
      </c>
      <c r="B87" s="14" t="s">
        <v>67</v>
      </c>
      <c r="C87" s="16" t="s">
        <v>8</v>
      </c>
      <c r="D87" s="3">
        <v>9828.1501444444457</v>
      </c>
      <c r="E87" s="3">
        <v>11980.08016</v>
      </c>
      <c r="F87" s="13">
        <v>21.895575300830895</v>
      </c>
      <c r="G87" s="17"/>
    </row>
    <row r="88" spans="1:7" ht="17.25" customHeight="1" x14ac:dyDescent="0.25">
      <c r="A88" s="2"/>
      <c r="B88" s="14" t="s">
        <v>71</v>
      </c>
      <c r="C88" s="16" t="s">
        <v>8</v>
      </c>
      <c r="D88" s="3">
        <v>50.8</v>
      </c>
      <c r="E88" s="3">
        <v>93.756320000000002</v>
      </c>
      <c r="F88" s="13">
        <v>84.559685039370095</v>
      </c>
      <c r="G88" s="17"/>
    </row>
    <row r="89" spans="1:7" ht="17.25" customHeight="1" x14ac:dyDescent="0.25">
      <c r="A89" s="2"/>
      <c r="B89" s="14" t="s">
        <v>146</v>
      </c>
      <c r="C89" s="16" t="s">
        <v>8</v>
      </c>
      <c r="D89" s="3">
        <v>768.21033</v>
      </c>
      <c r="E89" s="3">
        <v>968.6426899999999</v>
      </c>
      <c r="F89" s="13">
        <v>26.090818122687821</v>
      </c>
      <c r="G89" s="17"/>
    </row>
    <row r="90" spans="1:7" ht="17.25" customHeight="1" x14ac:dyDescent="0.25">
      <c r="A90" s="2"/>
      <c r="B90" s="14" t="s">
        <v>147</v>
      </c>
      <c r="C90" s="16" t="s">
        <v>8</v>
      </c>
      <c r="D90" s="3">
        <v>3217.2623699999995</v>
      </c>
      <c r="E90" s="3">
        <v>4086.59771</v>
      </c>
      <c r="F90" s="13">
        <v>27.020965032453997</v>
      </c>
      <c r="G90" s="17"/>
    </row>
    <row r="91" spans="1:7" ht="17.25" customHeight="1" x14ac:dyDescent="0.25">
      <c r="A91" s="2"/>
      <c r="B91" s="14" t="s">
        <v>148</v>
      </c>
      <c r="C91" s="16" t="s">
        <v>8</v>
      </c>
      <c r="D91" s="3">
        <v>215.46000000000004</v>
      </c>
      <c r="E91" s="3">
        <v>258.79012999999998</v>
      </c>
      <c r="F91" s="13">
        <v>20.110521674556729</v>
      </c>
      <c r="G91" s="17"/>
    </row>
    <row r="92" spans="1:7" ht="17.25" customHeight="1" x14ac:dyDescent="0.25">
      <c r="A92" s="2"/>
      <c r="B92" s="14" t="s">
        <v>149</v>
      </c>
      <c r="C92" s="16" t="s">
        <v>8</v>
      </c>
      <c r="D92" s="3">
        <v>35.76</v>
      </c>
      <c r="E92" s="3">
        <v>97.907139999999998</v>
      </c>
      <c r="F92" s="13">
        <v>173.78954138702463</v>
      </c>
      <c r="G92" s="17"/>
    </row>
    <row r="93" spans="1:7" ht="17.25" customHeight="1" x14ac:dyDescent="0.25">
      <c r="A93" s="2"/>
      <c r="B93" s="14" t="s">
        <v>150</v>
      </c>
      <c r="C93" s="16" t="s">
        <v>8</v>
      </c>
      <c r="D93" s="3">
        <v>485.2011</v>
      </c>
      <c r="E93" s="3">
        <v>485.2011</v>
      </c>
      <c r="F93" s="13">
        <v>0</v>
      </c>
      <c r="G93" s="17"/>
    </row>
    <row r="94" spans="1:7" ht="17.25" customHeight="1" x14ac:dyDescent="0.25">
      <c r="A94" s="2"/>
      <c r="B94" s="14" t="s">
        <v>151</v>
      </c>
      <c r="C94" s="16" t="s">
        <v>8</v>
      </c>
      <c r="D94" s="3">
        <v>70.739999999999995</v>
      </c>
      <c r="E94" s="3">
        <v>145.32835</v>
      </c>
      <c r="F94" s="13">
        <v>105.44013288097258</v>
      </c>
      <c r="G94" s="17"/>
    </row>
    <row r="95" spans="1:7" ht="17.25" customHeight="1" x14ac:dyDescent="0.25">
      <c r="A95" s="2"/>
      <c r="B95" s="14" t="s">
        <v>152</v>
      </c>
      <c r="C95" s="16" t="s">
        <v>8</v>
      </c>
      <c r="D95" s="3">
        <v>950.3900000000001</v>
      </c>
      <c r="E95" s="3">
        <v>903.49517999999989</v>
      </c>
      <c r="F95" s="13">
        <v>-4.9342711939309343</v>
      </c>
      <c r="G95" s="17"/>
    </row>
    <row r="96" spans="1:7" ht="17.25" customHeight="1" x14ac:dyDescent="0.25">
      <c r="A96" s="2"/>
      <c r="B96" s="14" t="s">
        <v>153</v>
      </c>
      <c r="C96" s="16" t="s">
        <v>8</v>
      </c>
      <c r="D96" s="3">
        <v>643.14</v>
      </c>
      <c r="E96" s="3">
        <v>931.79268000000002</v>
      </c>
      <c r="F96" s="13">
        <v>44.881780016792618</v>
      </c>
      <c r="G96" s="17"/>
    </row>
    <row r="97" spans="1:7" ht="17.25" customHeight="1" x14ac:dyDescent="0.25">
      <c r="A97" s="2"/>
      <c r="B97" s="14" t="s">
        <v>110</v>
      </c>
      <c r="C97" s="16" t="s">
        <v>8</v>
      </c>
      <c r="D97" s="3">
        <v>56.260000000000005</v>
      </c>
      <c r="E97" s="3">
        <v>767.12270999999998</v>
      </c>
      <c r="F97" s="13">
        <v>1263.5313011020262</v>
      </c>
      <c r="G97" s="17"/>
    </row>
    <row r="98" spans="1:7" ht="17.25" customHeight="1" x14ac:dyDescent="0.25">
      <c r="A98" s="2"/>
      <c r="B98" s="14" t="s">
        <v>154</v>
      </c>
      <c r="C98" s="16" t="s">
        <v>8</v>
      </c>
      <c r="D98" s="3">
        <v>3334.926344444445</v>
      </c>
      <c r="E98" s="3">
        <v>3241.4461500000002</v>
      </c>
      <c r="F98" s="13">
        <v>-2.8030662386343463</v>
      </c>
      <c r="G98" s="17"/>
    </row>
    <row r="99" spans="1:7" ht="17.25" customHeight="1" x14ac:dyDescent="0.25">
      <c r="A99" s="2" t="s">
        <v>155</v>
      </c>
      <c r="B99" s="14" t="s">
        <v>156</v>
      </c>
      <c r="C99" s="16" t="s">
        <v>8</v>
      </c>
      <c r="D99" s="3">
        <v>178712.91572632382</v>
      </c>
      <c r="E99" s="3">
        <v>198528.92836000002</v>
      </c>
      <c r="F99" s="13">
        <v>11.088181597362508</v>
      </c>
      <c r="G99" s="17"/>
    </row>
    <row r="100" spans="1:7" ht="17.25" customHeight="1" x14ac:dyDescent="0.25">
      <c r="A100" s="2" t="s">
        <v>157</v>
      </c>
      <c r="B100" s="14" t="s">
        <v>158</v>
      </c>
      <c r="C100" s="16" t="s">
        <v>8</v>
      </c>
      <c r="D100" s="3">
        <v>150937.68573766664</v>
      </c>
      <c r="E100" s="3">
        <v>162383.08354000002</v>
      </c>
      <c r="F100" s="13">
        <v>7.5828629188244987</v>
      </c>
      <c r="G100" s="17"/>
    </row>
    <row r="101" spans="1:7" ht="17.25" customHeight="1" x14ac:dyDescent="0.25">
      <c r="A101" s="2"/>
      <c r="B101" s="14" t="s">
        <v>29</v>
      </c>
      <c r="C101" s="16" t="s">
        <v>30</v>
      </c>
      <c r="D101" s="3">
        <v>246630.20545370367</v>
      </c>
      <c r="E101" s="3">
        <v>318134.71262233012</v>
      </c>
      <c r="F101" s="13">
        <v>28.992599279186404</v>
      </c>
      <c r="G101" s="17"/>
    </row>
    <row r="102" spans="1:7" ht="17.25" customHeight="1" x14ac:dyDescent="0.25">
      <c r="A102" s="2"/>
      <c r="B102" s="14" t="s">
        <v>159</v>
      </c>
      <c r="C102" s="16" t="s">
        <v>32</v>
      </c>
      <c r="D102" s="3">
        <v>51</v>
      </c>
      <c r="E102" s="3">
        <v>42.535199999999996</v>
      </c>
      <c r="F102" s="13">
        <v>-16.597647058823537</v>
      </c>
      <c r="G102" s="17"/>
    </row>
    <row r="103" spans="1:7" ht="17.25" customHeight="1" x14ac:dyDescent="0.25">
      <c r="A103" s="2" t="s">
        <v>160</v>
      </c>
      <c r="B103" s="14" t="s">
        <v>34</v>
      </c>
      <c r="C103" s="16" t="s">
        <v>8</v>
      </c>
      <c r="D103" s="3">
        <v>12905.1721305705</v>
      </c>
      <c r="E103" s="3">
        <v>16472.7755</v>
      </c>
      <c r="F103" s="13">
        <v>27.644756174761593</v>
      </c>
      <c r="G103" s="17" t="s">
        <v>63</v>
      </c>
    </row>
    <row r="104" spans="1:7" ht="17.25" customHeight="1" x14ac:dyDescent="0.25">
      <c r="A104" s="2"/>
      <c r="B104" s="14" t="s">
        <v>202</v>
      </c>
      <c r="C104" s="16" t="s">
        <v>8</v>
      </c>
      <c r="D104" s="3">
        <v>3018.753714753333</v>
      </c>
      <c r="E104" s="3">
        <v>3278.3417200000004</v>
      </c>
      <c r="F104" s="13">
        <v>8.5991779977943192</v>
      </c>
      <c r="G104" s="17" t="s">
        <v>37</v>
      </c>
    </row>
    <row r="105" spans="1:7" ht="17.25" customHeight="1" x14ac:dyDescent="0.25">
      <c r="A105" s="2" t="s">
        <v>161</v>
      </c>
      <c r="B105" s="14" t="s">
        <v>128</v>
      </c>
      <c r="C105" s="16" t="s">
        <v>8</v>
      </c>
      <c r="D105" s="3">
        <v>874.72</v>
      </c>
      <c r="E105" s="3">
        <v>1507.1478500000001</v>
      </c>
      <c r="F105" s="13">
        <v>72.300604764953363</v>
      </c>
      <c r="G105" s="17"/>
    </row>
    <row r="106" spans="1:7" ht="17.25" customHeight="1" x14ac:dyDescent="0.25">
      <c r="A106" s="2" t="s">
        <v>162</v>
      </c>
      <c r="B106" s="14" t="s">
        <v>163</v>
      </c>
      <c r="C106" s="16" t="s">
        <v>8</v>
      </c>
      <c r="D106" s="3">
        <v>169</v>
      </c>
      <c r="E106" s="3">
        <v>213.70323999999999</v>
      </c>
      <c r="F106" s="13">
        <v>26.451621301775148</v>
      </c>
      <c r="G106" s="17"/>
    </row>
    <row r="107" spans="1:7" ht="17.25" customHeight="1" x14ac:dyDescent="0.25">
      <c r="A107" s="2" t="s">
        <v>164</v>
      </c>
      <c r="B107" s="14" t="s">
        <v>130</v>
      </c>
      <c r="C107" s="16" t="s">
        <v>8</v>
      </c>
      <c r="D107" s="3">
        <v>10807.584143333333</v>
      </c>
      <c r="E107" s="3">
        <v>14673.876510000002</v>
      </c>
      <c r="F107" s="13">
        <v>35.773881705576116</v>
      </c>
      <c r="G107" s="17"/>
    </row>
    <row r="108" spans="1:7" ht="17.25" customHeight="1" x14ac:dyDescent="0.25">
      <c r="A108" s="2" t="s">
        <v>165</v>
      </c>
      <c r="B108" s="14" t="s">
        <v>166</v>
      </c>
      <c r="C108" s="16" t="s">
        <v>8</v>
      </c>
      <c r="D108" s="3">
        <v>1142.9923600000002</v>
      </c>
      <c r="E108" s="3">
        <v>1648.78072</v>
      </c>
      <c r="F108" s="13">
        <v>44.251245913839675</v>
      </c>
      <c r="G108" s="17"/>
    </row>
    <row r="109" spans="1:7" ht="17.25" customHeight="1" x14ac:dyDescent="0.25">
      <c r="A109" s="2" t="s">
        <v>167</v>
      </c>
      <c r="B109" s="14" t="s">
        <v>132</v>
      </c>
      <c r="C109" s="16" t="s">
        <v>8</v>
      </c>
      <c r="D109" s="3">
        <v>347.55157999999994</v>
      </c>
      <c r="E109" s="3">
        <v>527.68037000000004</v>
      </c>
      <c r="F109" s="13">
        <v>51.827930116157184</v>
      </c>
      <c r="G109" s="17" t="s">
        <v>212</v>
      </c>
    </row>
    <row r="110" spans="1:7" ht="17.25" customHeight="1" x14ac:dyDescent="0.25">
      <c r="A110" s="2" t="s">
        <v>168</v>
      </c>
      <c r="B110" s="14" t="s">
        <v>134</v>
      </c>
      <c r="C110" s="16" t="s">
        <v>8</v>
      </c>
      <c r="D110" s="3">
        <v>680.88583999999992</v>
      </c>
      <c r="E110" s="3">
        <v>761.56818999999996</v>
      </c>
      <c r="F110" s="13">
        <v>11.849614907544566</v>
      </c>
      <c r="G110" s="17"/>
    </row>
    <row r="111" spans="1:7" ht="17.25" customHeight="1" x14ac:dyDescent="0.25">
      <c r="A111" s="2" t="s">
        <v>169</v>
      </c>
      <c r="B111" s="14" t="s">
        <v>138</v>
      </c>
      <c r="C111" s="16" t="s">
        <v>8</v>
      </c>
      <c r="D111" s="3">
        <v>4565.2455077777777</v>
      </c>
      <c r="E111" s="3">
        <v>4850.1712300000008</v>
      </c>
      <c r="F111" s="13">
        <v>6.241191667278291</v>
      </c>
      <c r="G111" s="17"/>
    </row>
    <row r="112" spans="1:7" ht="17.25" customHeight="1" x14ac:dyDescent="0.25">
      <c r="A112" s="2" t="s">
        <v>170</v>
      </c>
      <c r="B112" s="14" t="s">
        <v>67</v>
      </c>
      <c r="C112" s="16" t="s">
        <v>8</v>
      </c>
      <c r="D112" s="3">
        <v>4070.9088555555554</v>
      </c>
      <c r="E112" s="3">
        <v>6885.6760000000004</v>
      </c>
      <c r="F112" s="13">
        <v>69.143457746619447</v>
      </c>
      <c r="G112" s="17"/>
    </row>
    <row r="113" spans="1:9" ht="17.25" customHeight="1" x14ac:dyDescent="0.25">
      <c r="A113" s="2"/>
      <c r="B113" s="14" t="s">
        <v>171</v>
      </c>
      <c r="C113" s="16" t="s">
        <v>8</v>
      </c>
      <c r="D113" s="3">
        <v>0</v>
      </c>
      <c r="E113" s="3">
        <v>56.079000000000001</v>
      </c>
      <c r="F113" s="13">
        <v>100</v>
      </c>
      <c r="G113" s="17"/>
    </row>
    <row r="114" spans="1:9" ht="17.25" customHeight="1" x14ac:dyDescent="0.25">
      <c r="A114" s="2"/>
      <c r="B114" s="14" t="s">
        <v>172</v>
      </c>
      <c r="C114" s="16" t="s">
        <v>8</v>
      </c>
      <c r="D114" s="3">
        <v>809.12999999999988</v>
      </c>
      <c r="E114" s="3">
        <v>772.50481000000002</v>
      </c>
      <c r="F114" s="13">
        <v>-4.5264901808114724</v>
      </c>
      <c r="G114" s="17"/>
    </row>
    <row r="115" spans="1:9" ht="17.25" customHeight="1" x14ac:dyDescent="0.25">
      <c r="A115" s="2"/>
      <c r="B115" s="14" t="s">
        <v>146</v>
      </c>
      <c r="C115" s="16" t="s">
        <v>8</v>
      </c>
      <c r="D115" s="3">
        <v>3070.489</v>
      </c>
      <c r="E115" s="3">
        <v>3492.60502</v>
      </c>
      <c r="F115" s="13">
        <v>13.747517740659548</v>
      </c>
      <c r="G115" s="17"/>
    </row>
    <row r="116" spans="1:9" ht="17.25" customHeight="1" x14ac:dyDescent="0.25">
      <c r="A116" s="2"/>
      <c r="B116" s="14" t="s">
        <v>56</v>
      </c>
      <c r="C116" s="16" t="s">
        <v>8</v>
      </c>
      <c r="D116" s="3">
        <v>124.28985555555553</v>
      </c>
      <c r="E116" s="3">
        <v>415.34113000000002</v>
      </c>
      <c r="F116" s="13">
        <v>234.17138361251807</v>
      </c>
      <c r="G116" s="17"/>
    </row>
    <row r="117" spans="1:9" ht="17.25" customHeight="1" x14ac:dyDescent="0.25">
      <c r="A117" s="2"/>
      <c r="B117" s="14" t="s">
        <v>153</v>
      </c>
      <c r="C117" s="16" t="s">
        <v>8</v>
      </c>
      <c r="D117" s="3">
        <v>67</v>
      </c>
      <c r="E117" s="3">
        <v>188.12595999999999</v>
      </c>
      <c r="F117" s="13">
        <v>180.78501492537313</v>
      </c>
      <c r="G117" s="17"/>
    </row>
    <row r="118" spans="1:9" ht="17.25" customHeight="1" x14ac:dyDescent="0.25">
      <c r="A118" s="2"/>
      <c r="B118" s="14" t="s">
        <v>209</v>
      </c>
      <c r="C118" s="16" t="s">
        <v>8</v>
      </c>
      <c r="D118" s="3">
        <v>0</v>
      </c>
      <c r="E118" s="3">
        <v>1666.21264</v>
      </c>
      <c r="F118" s="13">
        <v>100</v>
      </c>
      <c r="G118" s="17"/>
    </row>
    <row r="119" spans="1:9" ht="17.25" customHeight="1" x14ac:dyDescent="0.25">
      <c r="A119" s="2"/>
      <c r="B119" s="14" t="s">
        <v>201</v>
      </c>
      <c r="C119" s="16" t="s">
        <v>8</v>
      </c>
      <c r="D119" s="3">
        <v>0</v>
      </c>
      <c r="E119" s="3">
        <v>5560.4029199999995</v>
      </c>
      <c r="F119" s="13">
        <v>100</v>
      </c>
      <c r="G119" s="17"/>
    </row>
    <row r="120" spans="1:9" ht="17.25" customHeight="1" x14ac:dyDescent="0.25">
      <c r="A120" s="2"/>
      <c r="B120" s="14" t="s">
        <v>203</v>
      </c>
      <c r="C120" s="16" t="s">
        <v>8</v>
      </c>
      <c r="D120" s="3">
        <v>0</v>
      </c>
      <c r="E120" s="3">
        <v>294.8074400000005</v>
      </c>
      <c r="F120" s="13">
        <v>100</v>
      </c>
      <c r="G120" s="17"/>
    </row>
    <row r="121" spans="1:9" ht="17.25" customHeight="1" x14ac:dyDescent="0.25">
      <c r="A121" s="2" t="s">
        <v>173</v>
      </c>
      <c r="B121" s="14" t="s">
        <v>174</v>
      </c>
      <c r="C121" s="16" t="s">
        <v>8</v>
      </c>
      <c r="D121" s="3">
        <v>22422.272510000003</v>
      </c>
      <c r="E121" s="3">
        <v>22439.377010800003</v>
      </c>
      <c r="F121" s="13">
        <v>7.6283529211286422E-2</v>
      </c>
      <c r="G121" s="17"/>
    </row>
    <row r="122" spans="1:9" ht="17.25" customHeight="1" x14ac:dyDescent="0.25">
      <c r="A122" s="2"/>
      <c r="B122" s="14" t="s">
        <v>175</v>
      </c>
      <c r="C122" s="16" t="s">
        <v>8</v>
      </c>
      <c r="D122" s="3">
        <v>22040.272510000003</v>
      </c>
      <c r="E122" s="3">
        <v>22040.272510000003</v>
      </c>
      <c r="F122" s="13">
        <v>0</v>
      </c>
      <c r="G122" s="17"/>
    </row>
    <row r="123" spans="1:9" ht="17.25" customHeight="1" x14ac:dyDescent="0.25">
      <c r="A123" s="2"/>
      <c r="B123" s="14" t="s">
        <v>176</v>
      </c>
      <c r="C123" s="16" t="s">
        <v>8</v>
      </c>
      <c r="D123" s="3">
        <v>382</v>
      </c>
      <c r="E123" s="3">
        <v>399.10450079999993</v>
      </c>
      <c r="F123" s="13">
        <v>4.4776180104711845</v>
      </c>
      <c r="G123" s="17"/>
    </row>
    <row r="124" spans="1:9" ht="17.25" customHeight="1" x14ac:dyDescent="0.25">
      <c r="A124" s="2" t="s">
        <v>177</v>
      </c>
      <c r="B124" s="14" t="s">
        <v>178</v>
      </c>
      <c r="C124" s="16" t="s">
        <v>8</v>
      </c>
      <c r="D124" s="3">
        <v>0</v>
      </c>
      <c r="E124" s="3"/>
      <c r="F124" s="13"/>
      <c r="G124" s="17"/>
    </row>
    <row r="125" spans="1:9" ht="17.25" customHeight="1" x14ac:dyDescent="0.25">
      <c r="A125" s="2" t="s">
        <v>179</v>
      </c>
      <c r="B125" s="14" t="s">
        <v>180</v>
      </c>
      <c r="C125" s="16" t="s">
        <v>8</v>
      </c>
      <c r="D125" s="3">
        <v>3334029.2071964</v>
      </c>
      <c r="E125" s="3">
        <f>E9+E68</f>
        <v>3719807.7089608</v>
      </c>
      <c r="F125" s="13">
        <v>11.633398585327766</v>
      </c>
      <c r="G125" s="17"/>
      <c r="H125" s="1">
        <v>3721890.1138208001</v>
      </c>
      <c r="I125" s="1">
        <f>H125-E125</f>
        <v>2082.4048600001261</v>
      </c>
    </row>
    <row r="126" spans="1:9" ht="17.25" customHeight="1" x14ac:dyDescent="0.25">
      <c r="A126" s="2" t="s">
        <v>181</v>
      </c>
      <c r="B126" s="14" t="s">
        <v>182</v>
      </c>
      <c r="C126" s="16" t="s">
        <v>8</v>
      </c>
      <c r="D126" s="3">
        <v>0</v>
      </c>
      <c r="E126" s="3">
        <f>E130-E125</f>
        <v>420894.00868920004</v>
      </c>
      <c r="F126" s="13"/>
      <c r="G126" s="17"/>
      <c r="I126" s="1">
        <f>H125-H60+E60</f>
        <v>3719807.7089608</v>
      </c>
    </row>
    <row r="127" spans="1:9" ht="17.25" customHeight="1" x14ac:dyDescent="0.25">
      <c r="A127" s="2" t="s">
        <v>204</v>
      </c>
      <c r="B127" s="14" t="s">
        <v>183</v>
      </c>
      <c r="C127" s="16" t="s">
        <v>8</v>
      </c>
      <c r="D127" s="3">
        <v>261640.65612999999</v>
      </c>
      <c r="E127" s="3">
        <v>261640.65612999999</v>
      </c>
      <c r="F127" s="13">
        <v>0</v>
      </c>
      <c r="G127" s="17"/>
    </row>
    <row r="128" spans="1:9" ht="17.25" customHeight="1" x14ac:dyDescent="0.25">
      <c r="A128" s="2" t="s">
        <v>184</v>
      </c>
      <c r="B128" s="14" t="s">
        <v>185</v>
      </c>
      <c r="C128" s="16" t="s">
        <v>8</v>
      </c>
      <c r="D128" s="3">
        <v>173524</v>
      </c>
      <c r="E128" s="3">
        <v>168832.098</v>
      </c>
      <c r="F128" s="13">
        <v>-2.7038922569788628</v>
      </c>
      <c r="G128" s="17"/>
    </row>
    <row r="129" spans="1:7" ht="17.25" customHeight="1" x14ac:dyDescent="0.25">
      <c r="A129" s="2" t="s">
        <v>186</v>
      </c>
      <c r="B129" s="14" t="s">
        <v>187</v>
      </c>
      <c r="C129" s="16" t="s">
        <v>8</v>
      </c>
      <c r="D129" s="3">
        <v>7278624.7829999998</v>
      </c>
      <c r="E129" s="3">
        <v>7278624.7829999998</v>
      </c>
      <c r="F129" s="13">
        <v>0</v>
      </c>
      <c r="G129" s="17"/>
    </row>
    <row r="130" spans="1:7" ht="17.25" customHeight="1" x14ac:dyDescent="0.25">
      <c r="A130" s="2" t="s">
        <v>188</v>
      </c>
      <c r="B130" s="14" t="s">
        <v>189</v>
      </c>
      <c r="C130" s="16" t="s">
        <v>8</v>
      </c>
      <c r="D130" s="3">
        <v>3769193.8633264001</v>
      </c>
      <c r="E130" s="3">
        <v>4140701.71765</v>
      </c>
      <c r="F130" s="13">
        <v>9.8564273368453303</v>
      </c>
      <c r="G130" s="17" t="s">
        <v>213</v>
      </c>
    </row>
    <row r="131" spans="1:7" ht="17.25" customHeight="1" x14ac:dyDescent="0.25">
      <c r="A131" s="2"/>
      <c r="B131" s="14" t="s">
        <v>190</v>
      </c>
      <c r="C131" s="16"/>
      <c r="D131" s="3">
        <v>870833.88383376005</v>
      </c>
      <c r="E131" s="3">
        <v>1073812.2649300001</v>
      </c>
      <c r="F131" s="13">
        <v>23.308507496590252</v>
      </c>
      <c r="G131" s="17"/>
    </row>
    <row r="132" spans="1:7" ht="17.25" customHeight="1" x14ac:dyDescent="0.25">
      <c r="A132" s="2"/>
      <c r="B132" s="14" t="s">
        <v>191</v>
      </c>
      <c r="C132" s="16"/>
      <c r="D132" s="3">
        <v>552166</v>
      </c>
      <c r="E132" s="3">
        <v>545293.17708000005</v>
      </c>
      <c r="F132" s="13">
        <v>-1.2447023032928408</v>
      </c>
      <c r="G132" s="17"/>
    </row>
    <row r="133" spans="1:7" ht="17.25" customHeight="1" x14ac:dyDescent="0.25">
      <c r="A133" s="2"/>
      <c r="B133" s="14" t="s">
        <v>192</v>
      </c>
      <c r="C133" s="16"/>
      <c r="D133" s="3">
        <v>1691687</v>
      </c>
      <c r="E133" s="3">
        <v>1824057.5971599999</v>
      </c>
      <c r="F133" s="13">
        <v>7.8247688348967559</v>
      </c>
      <c r="G133" s="17"/>
    </row>
    <row r="134" spans="1:7" ht="17.25" customHeight="1" x14ac:dyDescent="0.25">
      <c r="A134" s="2"/>
      <c r="B134" s="14" t="s">
        <v>193</v>
      </c>
      <c r="C134" s="16"/>
      <c r="D134" s="3">
        <v>654506.97596623935</v>
      </c>
      <c r="E134" s="3">
        <v>697538.67848</v>
      </c>
      <c r="F134" s="13">
        <v>6.5746743875775451</v>
      </c>
      <c r="G134" s="17"/>
    </row>
    <row r="135" spans="1:7" ht="17.25" customHeight="1" x14ac:dyDescent="0.25">
      <c r="A135" s="2"/>
      <c r="B135" s="14" t="s">
        <v>214</v>
      </c>
      <c r="C135" s="16"/>
      <c r="D135" s="3">
        <v>220093</v>
      </c>
      <c r="E135" s="3">
        <f>D135</f>
        <v>220093</v>
      </c>
      <c r="F135" s="13">
        <v>0</v>
      </c>
      <c r="G135" s="17" t="s">
        <v>217</v>
      </c>
    </row>
    <row r="136" spans="1:7" ht="17.25" customHeight="1" x14ac:dyDescent="0.25">
      <c r="A136" s="2" t="s">
        <v>194</v>
      </c>
      <c r="B136" s="14" t="s">
        <v>195</v>
      </c>
      <c r="C136" s="16" t="s">
        <v>196</v>
      </c>
      <c r="D136" s="3">
        <v>16558.506600000001</v>
      </c>
      <c r="E136" s="3">
        <v>16994.846517999998</v>
      </c>
      <c r="F136" s="25">
        <v>2.6351405265013539</v>
      </c>
      <c r="G136" s="17"/>
    </row>
    <row r="137" spans="1:7" ht="17.25" customHeight="1" x14ac:dyDescent="0.25">
      <c r="A137" s="2"/>
      <c r="B137" s="14" t="s">
        <v>190</v>
      </c>
      <c r="C137" s="16"/>
      <c r="D137" s="3">
        <v>8546</v>
      </c>
      <c r="E137" s="3">
        <v>8377.9170479999993</v>
      </c>
      <c r="F137" s="13">
        <v>-1.9668026211092986</v>
      </c>
      <c r="G137" s="17"/>
    </row>
    <row r="138" spans="1:7" ht="17.25" customHeight="1" x14ac:dyDescent="0.25">
      <c r="A138" s="2"/>
      <c r="B138" s="14" t="s">
        <v>191</v>
      </c>
      <c r="C138" s="16"/>
      <c r="D138" s="3">
        <v>3923.6978640493871</v>
      </c>
      <c r="E138" s="3">
        <v>3952.8719999999998</v>
      </c>
      <c r="F138" s="13">
        <v>0.74353675949207831</v>
      </c>
      <c r="G138" s="17"/>
    </row>
    <row r="139" spans="1:7" ht="17.25" customHeight="1" x14ac:dyDescent="0.25">
      <c r="A139" s="2"/>
      <c r="B139" s="14" t="s">
        <v>192</v>
      </c>
      <c r="C139" s="16"/>
      <c r="D139" s="3">
        <v>3659.1868735665767</v>
      </c>
      <c r="E139" s="3">
        <v>4206.1655200000005</v>
      </c>
      <c r="F139" s="13">
        <v>14.948092713840783</v>
      </c>
      <c r="G139" s="17"/>
    </row>
    <row r="140" spans="1:7" ht="17.25" customHeight="1" x14ac:dyDescent="0.25">
      <c r="A140" s="2"/>
      <c r="B140" s="14" t="s">
        <v>193</v>
      </c>
      <c r="C140" s="16"/>
      <c r="D140" s="3">
        <v>429.6218623840366</v>
      </c>
      <c r="E140" s="3">
        <v>457.89195000000001</v>
      </c>
      <c r="F140" s="13">
        <v>6.580225563729095</v>
      </c>
      <c r="G140" s="17"/>
    </row>
    <row r="141" spans="1:7" ht="17.25" customHeight="1" x14ac:dyDescent="0.25">
      <c r="A141" s="2" t="s">
        <v>197</v>
      </c>
      <c r="B141" s="14" t="s">
        <v>198</v>
      </c>
      <c r="C141" s="16" t="s">
        <v>4</v>
      </c>
      <c r="D141" s="3">
        <v>14.91</v>
      </c>
      <c r="E141" s="3">
        <v>13.26666825492854</v>
      </c>
      <c r="F141" s="13">
        <v>-11.021675017246549</v>
      </c>
      <c r="G141" s="17"/>
    </row>
    <row r="142" spans="1:7" ht="17.25" customHeight="1" x14ac:dyDescent="0.25">
      <c r="A142" s="2"/>
      <c r="B142" s="14"/>
      <c r="C142" s="16" t="s">
        <v>196</v>
      </c>
      <c r="D142" s="3">
        <v>2897.82</v>
      </c>
      <c r="E142" s="3">
        <v>2599.519541811505</v>
      </c>
      <c r="F142" s="13">
        <v>-10.293960915049768</v>
      </c>
      <c r="G142" s="17"/>
    </row>
    <row r="143" spans="1:7" ht="17.25" customHeight="1" x14ac:dyDescent="0.25">
      <c r="A143" s="2"/>
      <c r="B143" s="14" t="s">
        <v>199</v>
      </c>
      <c r="C143" s="16" t="s">
        <v>200</v>
      </c>
      <c r="D143" s="3">
        <v>227.62885291396989</v>
      </c>
      <c r="E143" s="3">
        <v>243.64454914402418</v>
      </c>
      <c r="F143" s="13">
        <v>7.0358814469390945</v>
      </c>
      <c r="G143" s="17"/>
    </row>
    <row r="144" spans="1:7" ht="17.25" customHeight="1" x14ac:dyDescent="0.25">
      <c r="A144" s="2"/>
      <c r="B144" s="14" t="s">
        <v>190</v>
      </c>
      <c r="C144" s="16"/>
      <c r="D144" s="3">
        <v>101.89958856000001</v>
      </c>
      <c r="E144" s="3">
        <v>128.17174707958509</v>
      </c>
      <c r="F144" s="13">
        <v>25.782399017357793</v>
      </c>
      <c r="G144" s="17"/>
    </row>
    <row r="145" spans="1:7" ht="17.25" customHeight="1" x14ac:dyDescent="0.25">
      <c r="A145" s="2"/>
      <c r="B145" s="14" t="s">
        <v>191</v>
      </c>
      <c r="C145" s="16"/>
      <c r="D145" s="3">
        <v>140.72999999999999</v>
      </c>
      <c r="E145" s="3">
        <v>137.94860473093996</v>
      </c>
      <c r="F145" s="13">
        <v>-1.9764053642151835</v>
      </c>
      <c r="G145" s="17"/>
    </row>
    <row r="146" spans="1:7" ht="17.25" customHeight="1" x14ac:dyDescent="0.25">
      <c r="A146" s="2"/>
      <c r="B146" s="14" t="s">
        <v>192</v>
      </c>
      <c r="C146" s="16"/>
      <c r="D146" s="3">
        <v>462.31</v>
      </c>
      <c r="E146" s="3">
        <v>433.66281913698907</v>
      </c>
      <c r="F146" s="13">
        <v>-6.1965306532436957</v>
      </c>
      <c r="G146" s="17"/>
    </row>
    <row r="147" spans="1:7" ht="17.25" customHeight="1" x14ac:dyDescent="0.25">
      <c r="A147" s="2"/>
      <c r="B147" s="14" t="s">
        <v>193</v>
      </c>
      <c r="C147" s="16"/>
      <c r="D147" s="3">
        <v>1523.45</v>
      </c>
      <c r="E147" s="3">
        <v>1523.3696038552325</v>
      </c>
      <c r="F147" s="15">
        <v>-5.2772420996763407E-3</v>
      </c>
      <c r="G147" s="17"/>
    </row>
    <row r="148" spans="1:7" s="24" customFormat="1" ht="40.5" customHeight="1" x14ac:dyDescent="0.25">
      <c r="A148" s="18"/>
      <c r="B148" s="19" t="s">
        <v>207</v>
      </c>
      <c r="C148" s="20"/>
      <c r="D148" s="21"/>
      <c r="E148" s="21"/>
      <c r="F148" s="22"/>
      <c r="G148" s="23"/>
    </row>
  </sheetData>
  <mergeCells count="11">
    <mergeCell ref="E2:G2"/>
    <mergeCell ref="G9:G18"/>
    <mergeCell ref="A7:A8"/>
    <mergeCell ref="B7:B8"/>
    <mergeCell ref="C7:C8"/>
    <mergeCell ref="A3:G4"/>
    <mergeCell ref="A5:G5"/>
    <mergeCell ref="D7:D8"/>
    <mergeCell ref="E7:E8"/>
    <mergeCell ref="F7:F8"/>
    <mergeCell ref="G7:G8"/>
  </mergeCells>
  <pageMargins left="0.9055118110236221" right="0.43307086614173229" top="0.82677165354330717" bottom="0.55118110236220474" header="0.23622047244094491" footer="0.23622047244094491"/>
  <pageSetup paperSize="9" scale="66" fitToHeight="4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вода ТС каз</vt:lpstr>
      <vt:lpstr>вода  ТС</vt:lpstr>
      <vt:lpstr>'вода  ТС'!Область_печати</vt:lpstr>
      <vt:lpstr>'вода ТС каз'!Область_печати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kanshat111@outlook.com</cp:lastModifiedBy>
  <cp:lastPrinted>2026-02-19T10:48:52Z</cp:lastPrinted>
  <dcterms:created xsi:type="dcterms:W3CDTF">2025-02-26T10:52:30Z</dcterms:created>
  <dcterms:modified xsi:type="dcterms:W3CDTF">2026-03-26T09:30:49Z</dcterms:modified>
</cp:coreProperties>
</file>